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0860"/>
  </bookViews>
  <sheets>
    <sheet name="Инфралист" sheetId="2" r:id="rId1"/>
  </sheets>
  <definedNames>
    <definedName name="_xlnm._FilterDatabase" localSheetId="0" hidden="1">Инфралист!$A$1:$K$54</definedName>
    <definedName name="OLE_LINK3" localSheetId="0">Инфралист!#REF!</definedName>
    <definedName name="OLE_LINK6" localSheetId="0">Инфралист!#REF!</definedName>
    <definedName name="OLE_LINK7" localSheetId="0">Инфралист!#REF!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2" l="1"/>
  <c r="J19" i="2"/>
  <c r="J21" i="2"/>
  <c r="J20" i="2"/>
  <c r="J5" i="2"/>
  <c r="J4" i="2"/>
  <c r="J46" i="2"/>
  <c r="J47" i="2" s="1"/>
  <c r="J45" i="2"/>
  <c r="J44" i="2"/>
  <c r="J43" i="2"/>
  <c r="J42" i="2"/>
  <c r="J38" i="2"/>
  <c r="J37" i="2"/>
  <c r="J9" i="2" l="1"/>
  <c r="J39" i="2" l="1"/>
  <c r="J36" i="2"/>
  <c r="J35" i="2"/>
  <c r="J30" i="2"/>
  <c r="J14" i="2"/>
  <c r="J33" i="2"/>
  <c r="J28" i="2"/>
  <c r="J34" i="2" l="1"/>
  <c r="J40" i="2" s="1"/>
  <c r="J51" i="2"/>
  <c r="J52" i="2" s="1"/>
  <c r="J29" i="2"/>
  <c r="J26" i="2"/>
  <c r="J23" i="2"/>
  <c r="J24" i="2" s="1"/>
  <c r="J10" i="2"/>
  <c r="J11" i="2"/>
  <c r="J12" i="2"/>
  <c r="J13" i="2"/>
  <c r="J6" i="2"/>
  <c r="J15" i="2" l="1"/>
  <c r="J7" i="2"/>
  <c r="J31" i="2"/>
  <c r="J48" i="2" s="1"/>
  <c r="J53" i="2" s="1"/>
  <c r="J16" i="2" l="1"/>
</calcChain>
</file>

<file path=xl/sharedStrings.xml><?xml version="1.0" encoding="utf-8"?>
<sst xmlns="http://schemas.openxmlformats.org/spreadsheetml/2006/main" count="249" uniqueCount="181">
  <si>
    <t>Стоимость, руб.</t>
  </si>
  <si>
    <t>№ п/п</t>
  </si>
  <si>
    <t>Шифр</t>
  </si>
  <si>
    <t>Наименование оборудования (ФПО)</t>
  </si>
  <si>
    <t>Наименование оборудования (РВПО)</t>
  </si>
  <si>
    <t>Краткие примерные технические характеристики (РВПО)</t>
  </si>
  <si>
    <t>Примерная модель (РВПО)</t>
  </si>
  <si>
    <t>Единица измерения</t>
  </si>
  <si>
    <t>Количество</t>
  </si>
  <si>
    <t>Цена, руб.</t>
  </si>
  <si>
    <t>Ссылка на оборудование</t>
  </si>
  <si>
    <t>шт.</t>
  </si>
  <si>
    <t>Наименование направления:</t>
  </si>
  <si>
    <t xml:space="preserve"> "Оборудование для учебных кабинетов"</t>
  </si>
  <si>
    <t xml:space="preserve"> "Оборудование для помещений психолого-педагогического сопровождения и коррекционной работы"</t>
  </si>
  <si>
    <t>3.4.</t>
  </si>
  <si>
    <t>https://musmag.com/magazin/behringer-mpa40bt.html</t>
  </si>
  <si>
    <t>Наименование раздела: "Кабинет музыки"</t>
  </si>
  <si>
    <t>1.1.</t>
  </si>
  <si>
    <t>1.1.1.</t>
  </si>
  <si>
    <t>1.1.2.</t>
  </si>
  <si>
    <t>1.1.3.</t>
  </si>
  <si>
    <t>1.3.1.</t>
  </si>
  <si>
    <t>1.3.3.</t>
  </si>
  <si>
    <t>1.3.4.</t>
  </si>
  <si>
    <t>1.3.6.</t>
  </si>
  <si>
    <t>1.3.7.</t>
  </si>
  <si>
    <t>2.1.</t>
  </si>
  <si>
    <t>2.1.1.</t>
  </si>
  <si>
    <t>2.1.2.</t>
  </si>
  <si>
    <t>2.3.</t>
  </si>
  <si>
    <t>2.3.1.</t>
  </si>
  <si>
    <t>2.3.3.</t>
  </si>
  <si>
    <t>2.3.5.</t>
  </si>
  <si>
    <t>2.3.7.</t>
  </si>
  <si>
    <t xml:space="preserve"> "Оборудование для учебных мастерских"</t>
  </si>
  <si>
    <t>Интерактивный комплекс с ПО «Интерактивный пол Magium»</t>
  </si>
  <si>
    <t>Magium - это интерактивный пол, использующий технологию дополненной реальности, состоящий из металлического короба с оборудованием, фигур и напольного покрытия.</t>
  </si>
  <si>
    <t>2.4.</t>
  </si>
  <si>
    <t>2.4.1.</t>
  </si>
  <si>
    <t>2.4.3.</t>
  </si>
  <si>
    <t>Наименование раздела: Комната психологической разгрузки</t>
  </si>
  <si>
    <t>1.3.</t>
  </si>
  <si>
    <t>3.</t>
  </si>
  <si>
    <t>3.4.1.</t>
  </si>
  <si>
    <t>Итого</t>
  </si>
  <si>
    <t>*</t>
  </si>
  <si>
    <t>Наименование раздела: "Швейная мастерская"</t>
  </si>
  <si>
    <t>Ткацкий станок</t>
  </si>
  <si>
    <t>Ковроткацкий станок</t>
  </si>
  <si>
    <t>Отпариватель вертикальный</t>
  </si>
  <si>
    <t>Наименование раздела: "Школьльная фотостудия"</t>
  </si>
  <si>
    <t>Фотоаппарат зеркальный</t>
  </si>
  <si>
    <t>Зеркальный фотоаппарат Pentax K-S2 kit DA L 18-50mm WR, черный</t>
  </si>
  <si>
    <t>https://www.fotosklad.ru/catalog/zerkalnyy-fotoapparat-pentax-k-s2-kit.html</t>
  </si>
  <si>
    <t>Фотовспышка</t>
  </si>
  <si>
    <t>Фотообъектив</t>
  </si>
  <si>
    <t>Объектив YongNuo AF 35mm f/2.0</t>
  </si>
  <si>
    <t>https://www.dns-shop.ru/product/7fe3572c1b3d8a5a/obektiv-yongnuo-af-35mm-f20/</t>
  </si>
  <si>
    <t>Штатив напольный</t>
  </si>
  <si>
    <t>Штатив DEXP NT-510 черный</t>
  </si>
  <si>
    <t>https://www.dns-shop.ru/product/534040179e583332/stativ-dexp-nt-510-cernyj/</t>
  </si>
  <si>
    <t>Монитор широкоформатный</t>
  </si>
  <si>
    <t>Монитор игровой HUAWEI MateView GT 34'' ZQE-CBA</t>
  </si>
  <si>
    <t>https://www.mvideo.ru/products/monitor-igrovoi-huawei-mateview-gt-34-zqe-cba-30059511</t>
  </si>
  <si>
    <t>Программное обеспечение для фотообработки, дизайна, видеомонтажа и мультипликации</t>
  </si>
  <si>
    <t xml:space="preserve">Программное обеспечение для фотообработки, дизайна, видеомонтажа и мультипликации / 3.4.10.1 / 465-ПР </t>
  </si>
  <si>
    <t>https://компания-партнер.рус/products/prikazu-ministerstva-prosvescheniya-rf-ot-3-sentyabrya-2019-465/programmnoe-obespechenie-dlya-fotoobrabotki-dizajna-videomontazha-i-mul-tiplikacii-3-4-10-1-465-p/</t>
  </si>
  <si>
    <t>Наименование раздела: "Кабинет ЛФК"</t>
  </si>
  <si>
    <t>Тренажер для иппотерапии</t>
  </si>
  <si>
    <t>Тренажер для разработки суставов</t>
  </si>
  <si>
    <t>Горка для ходьбы</t>
  </si>
  <si>
    <t>Беговая дорожка</t>
  </si>
  <si>
    <t>Реабилитационный ортопедический велосипед</t>
  </si>
  <si>
    <t>2.1.3.</t>
  </si>
  <si>
    <t>2.1.4.</t>
  </si>
  <si>
    <t>2.1.5.</t>
  </si>
  <si>
    <t>Звукоусиливающая аппаратура с комплектом акустических систем</t>
  </si>
  <si>
    <t>Torque Excel EX10 - Звукоусилительный комплект. Sat 2x80W 6,5"/Sub 200W 10"/2</t>
  </si>
  <si>
    <t>https://market.yandex.ru/product--torque-excel-ex10-zvukousilitelnyi-komplekt-sat-2x80w-6-5-sub-200w-10-2/1663284660?text=%D0%BA%D0%BE%D0%BC%D0%BF%D0%BB%D0%B5%D0%BA%D1%82%20%D0%B7%D0%B2%D1%83%D0%BA%D0%BE%D1%83%D1%81%D0%B8%D0%BB%D0%B8%D1%82%D0%B5%D0%BB%D1%8C%D0%BD%D0%BE%D0%B9%20%D0%B0%D0%BF%D0%BF%D0%B0%D1%80%D0%B0%D1%82%D1%83%D1%8</t>
  </si>
  <si>
    <t>Комплект переносного оборудования (переносной проектор с экраном на треноге, мобильная акустическая система, микрофон)</t>
  </si>
  <si>
    <t>InFocus IN1014 + Projecta 162×213 cm + Behringer MPA40BT-PRO</t>
  </si>
  <si>
    <t>https://timeline.ru/shop/product/infocus-in1014-projecta-162x213-cm-behringer-mpa40bt-pro/</t>
  </si>
  <si>
    <t>Компьютер с программным обеспечением для обработки звука</t>
  </si>
  <si>
    <t>Компьютер с программным обеспечением для обработки звука на базе моноблока ICL SafeRAY</t>
  </si>
  <si>
    <t>https://www.rektor.ru/product/kompyuter_1/</t>
  </si>
  <si>
    <t>Проектор для актового зала с потолочный креплением</t>
  </si>
  <si>
    <t>Проектор для актового зала с потолочным креплением (Vivitek DU3341)</t>
  </si>
  <si>
    <t>https://www.rektor.ru/product/proektor_dlya_aktovogo_zala_s_potolochnym_krepleniem_3/</t>
  </si>
  <si>
    <t>2.2.</t>
  </si>
  <si>
    <t>2.2.1.</t>
  </si>
  <si>
    <t>2.2.2.</t>
  </si>
  <si>
    <t>2.2.3.</t>
  </si>
  <si>
    <t>2.2.4.</t>
  </si>
  <si>
    <r>
      <t>Наименование раздела: "Кабинет биологии</t>
    </r>
    <r>
      <rPr>
        <sz val="18"/>
        <rFont val="Times New Roman"/>
        <family val="1"/>
      </rPr>
      <t>"</t>
    </r>
  </si>
  <si>
    <t>Микроскоп школьный с подсветкой</t>
  </si>
  <si>
    <t>Микроскоп школьный (с подсветкой)</t>
  </si>
  <si>
    <t>https://td-shkola.ru/catalog/biologiya-laboratoriya/mikroskop-shkolnyy-s-podsvetkoy/</t>
  </si>
  <si>
    <t>Микроскоп школьный предназначен для получения увеличенных изображений малых объектов (или деталей их структуры), невидимых невооруженным глазом.
Степень увеличения микроскопа со сменным окуляром WF10Х: 40, 100, 400 крат.
Степень увеличения микроскопа со сменным окуляром WF16Х: 64, 160, 640 крат.
Способ наблюдения: монокулярный
Строение оптической схемы: прямой
Тип осветителя: светодиодный
Комплектность: 
микроскоп в сборе – 1 шт.
окуляры сменные WF10Х и WF16Х – 2 шт.
подсветка (нижняя и верхняя) – 2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изменяется увеличение микроскопа (от 40 до 640 крат). Освещенность предметного стекла регулируется диафрагмой, расположенной под предметным столиком.</t>
  </si>
  <si>
    <t>Стол лабораторный демонстрационный</t>
  </si>
  <si>
    <t>Стол демонстрационный, кабинет биологии</t>
  </si>
  <si>
    <t>https://analytic-lab.ru/shop/laboratornaya-mebel/stoly-cm/demonstracionnie-stoly-um/%D1%81%D1%82%D0%BE%D0%BB-%D0%B4%D0%B5%D0%BC%D0%BE%D0%BD%D1%81%D1%82%D1%80%D0%B0%D1%86%D0%B8%D0%BE%D0%BD%D0%BD%D1%8B%D0%B9-%D0%BA%D0%B0%D0%B1%D0%B8%D0%BD%D0%B5%D1%82-%D0%B1%D0%B8%D0%BE%D0%BB%D0%BE/</t>
  </si>
  <si>
    <t>Лабораторный островной стол</t>
  </si>
  <si>
    <t>https://simple-pro.com/catalog/stoly_laboratornye/stol-ostrovnoy/</t>
  </si>
  <si>
    <t>СТОЛ ОСТРОВНОЙ ЛК-1800 СО</t>
  </si>
  <si>
    <t>Скелет человека</t>
  </si>
  <si>
    <t>https://epp24.ru/oborudovanie-dlya-srednego-i-srednespetsialnogo-obrazovaniya/590/biologiya-590/2-16-58-skelet-cheloveka/</t>
  </si>
  <si>
    <t>2.16.58. Скелет человека предназначен для использования в качестве демонстрационного пособия при изучении биологии.
Устройство модели:
Скелет выполнен в натуральную величину и изготовлен из пластмассы. Копии костей скелета человека выполнены с анатомической точностью и связаны проволокой. Скелет установлен на роликовой подставке.
Технические характеристики:
Габаритные размеры модели: высота 165 см, ширина 45 см , глубина 30 см.
Масса модели: 7,5 кг.</t>
  </si>
  <si>
    <t>2.16.58. Скелет человека</t>
  </si>
  <si>
    <t>Цифровая лаборатория по биологии для ученика</t>
  </si>
  <si>
    <t>Цифровая лаборатория НАУ по биологии (базовый уровень)</t>
  </si>
  <si>
    <t>https://robotbaza.ru/product/tsifrovaya-laboratoriya-po-biologii-bazovyy-uroven</t>
  </si>
  <si>
    <t>Цифровая лаборатория по биологии для учителя</t>
  </si>
  <si>
    <t>Цифровая лаборатория по биологии для учителя STEM</t>
  </si>
  <si>
    <t>https://skale.ru/tsifrovaya-laboratoriya-po-biologii-dlya-uchitelya-stem</t>
  </si>
  <si>
    <t>Цифровая лаборатория по биологии
 Обеспечивает выполнение лабораторных работ на уроках 5-9 классов основной школы и 10-11 классов на базовом уровне, а также проведение проектно-исследовательской деятельности учащихся
Вовлекает ученика в изучение предмета, делая процесс экспериментирования живым и динамичным
Соответствует требованиям ФГОС
Позволяет достигать предметных и метапредметных результатов освоения программы учащимися
Имеет полноценный функционал
Сопровождается подробными методическими указаниями с пошаговыми инструкциями по проведению экспериментов
В помощь пользователю есть видеоинструкции по работе с лабораторией
Обновляемая компьютерная программа «Цифровая Лаборатория» всегда в свободном доступе на сайте*
*программа обеспечивает получение данных с датчиков и их обработку, фиксацию данных в автоматическом режиме или по команде экспериментатора, формирование в ходе эксперимента электронного отчета с исходными данными, фото- и видеофиксацию эксперимента, формирование таблиц, графиков и текстовых комментариев
Темы лабораторных работ
Природоведение (естествознание)
Свойства веществ
Погода
Круговорот воды в природе
Кислотные дожди
Клетки
Человек и его здоровье
Ткани организма человека
Строение и функции эритроцитов. Взаимосвязь кровеносной и дыхательной систем органов
Изучение некоторых свойств слюны и желудочного сока
Гигиена питания. Изучение pH некоторых популярных напитков
Зоология
Среда обитания животных. Абиотические факторы среды
Сравнение животной и растительной клетки. Ткани многоклеточных животных
Изучение строения и передвижения инфузории-туфельки
Изучение многообразия простейших
Изучение внешнего строения насекомых
Ботаника
Изучение среза пробки и мякоти сочных плодов при малом увеличении
Изучение строения клетки кожицы лука
Влияние абиотических факторов на рост растений
Сравнение количества минеральных веществ в разных типах почв
Влияние абиотических факторов на рост растений. Влияние освещенности на рос растений
Состав
Цифровой датчик влажности - 1
Цифровой датчик освещенности (3 диапазона) - 1
Цифровой датчик рН - 1
Цифровой датчик температуры (-20+110С) - 1
Цифровой датчик электропроводности - 1
Стержень для закрепления в штативе - 2
Кабель соединительный - 2
Микроскоп - 1
Набор для изготовления микропрепаратов - 1
Микропрепараты (набор) - 1
Цифровая видеокамера (0,3 Мпикс) - 1
Весы электронные учебные 200 гр - 1
Ложемент пластиковый - 1
Контейнер с крышкой 75 мм - 1
ПО - 1
Методическое пособие - 1</t>
  </si>
  <si>
    <t>Цифровая лаборатория по биологии для учителя STEM
В состав цифровой лаборатории по биологии входит:
Цифровой Р-датчик температуры (-20+110С)
Цифровой Р-датчик влажности
Цифровой Р-датчик освещенности
Цифровой Р-датчик электропроводности
Цифровой Р-датчик рН
Цифровой Р-датчик кислорода
Цифровой датчик двуокиси углерода
Цифровой датчик ионизирующего излучения
Стержень для закрепления в штативе 2 шт
Кабель соединительный 2 шт
Кабель соединительный для IDC разъема
Микроскоп
Набор для изготовления микропрепаратов + микропрепараты 12 шт различных срезов
Цифровая видеокамера (0,3 Мпикс)
Весы электронные учебные 200гр
Ложемент пластиковый
Контейнер с крышкой
ПО
Методическое пособие</t>
  </si>
  <si>
    <t>2.16.32. Компьютеризированный комплекс для проведения демонстрационных и лабораторных работ по биологии, экологии, естествознанию</t>
  </si>
  <si>
    <t>https://epp24.ru/oborudovanie-dlya-srednego-i-srednespetsialnogo-obrazovaniya/465/biologiya-465/2-16-32-kompyuterizirovannyj-kompleks-dlya-provedeniya-demonstratsionnyh-i-laboratornyh-rabot-po-biologii-ekologii-estestvoznaniyu/</t>
  </si>
  <si>
    <t xml:space="preserve">
2.16.32. Компьютеризированный комплекс для проведения демонстрационных и лабораторных работ по биологии, экологии, естествознанию предназначен для оснащения кабинетов естественнонаучных дисциплин общеобразовательных учреждений.
Комплекс включает лабораторный стол, лабораторное оборудование, приборы, узлы и детали, лабораторную посуду, инструменты, приспособления, измерительные приборы, регистратор данных, цифровую лабораторию.
Технические характеристики:
Каркас лабораторного стола выполнен из метала.
Опоры лабораторного стола регулируются по высоте.
Комплекс состоит из лабораторного стола со встроенными выдвижным и распашным ящиками, напольной выкатной тумбы.
Напольная выкатная тумба имеет 5 выдвижных ящиков и снабжена колесами.
Все дверцы и ящики стола имеют запирающие устройства.
Выдвижные ящики оборудованы системой предотвращающей выпадение ящика при его полном выдвижении и позволяющей полностью вытащить ящик при необходимости.
Металокаркас окрашен полимерной краской, цвет – серый.
Сечение труб прямоугольное.
Стол имеет столешницу размером 1500х750×25 мм с защитным, не имеющим пор, химически стойким, пластиковым покрытием толщиной не менее 0,5 мм.
На рабочей поверхности столешницы, в средней ее части, установлены втулки с резьбовым отверстием М10 для закрепления стержней лабораторных штативов.
Столешница имеет отверстие, закрываемое специальной заглушкой, для подвода электропитания к компьютеру и настольному лабораторному источнику питания.
Все дверцы и ящики лабораторного стола имеют маркировку с информацией о содержащихся в ящиках оборудовании, приспособлениях и др.
Количество работ по биологии, выполняемых на оборудовании комплекса — 215 шт.</t>
  </si>
  <si>
    <t>2.3.2.</t>
  </si>
  <si>
    <t>2.3.4.</t>
  </si>
  <si>
    <t>2.3.6.</t>
  </si>
  <si>
    <t>Разрешение: 1024×768 pix (XGA)
Формат: 4:3
Диагональ экрана: 100″
Яркость: 3400 Lm
Контраст: 2000:1
Размер изображения (ВхШ): 162×213 см
Вес (проектор/экран/АС): 3,1/17/9 кг
InFocus IN1014 | Портативный XGA проектор 3400 Lm
InFocus IN1014 | Портативный XGA проектор 3400 Lm
Компактный и легкий проектор с яркостью 3400 Lm и разрешением 1024х768px обеспечивает яркое и невероятно четкое изображение даже в светлых помещениях.
Характеристики: 3400 Lm | XGA 1024x768 px | 3LCD | 4:3 | 2000:1 | Зум 1.2x | Ламповый | до 7000 ч | 32 dB | 3.2 кг
Переносной экран Projecta Picture King на треноге
Projecta Picture King 162x213 cm Matte White | Переносной экран на треноге 100"
Переносной экран для проектора профессионального качества на штативе, известный своей стабильностью и долговечностью при интенсивном использовании
Характеристики: 162×213 см | 100" | 4:3 | Угол обзора 120˚ | прямая проекция | рулонный | напольный | переносной | ручной привод
Behringer MPA40BT-PRO | Мобильная акустическая система с микрофоном
Behringer MPA40BT-PRO | Мобильная акустическая система с микрофоном
Принесите с собой громкое и качественное звучание. Чрезвычайно легкая, но мощная мобильная акустическая система в комплекте с высококачественным микрофоном создана чтобы ваш голос был слышен везде, где это необходимо. Подключите ваш мобильный телефон по беспроводной сети Bluetooth и наслаждайтесь потрясающим звучанием. Благодаря усилителю класса D мощностью 40 Вт и двухполосной акустической системе премиум-класса этот комплект обеспечивает превосходный звук, а с помощью аккумуляторной батареи может работать автономно до 12 часов</t>
  </si>
  <si>
    <t>Наименование раздела: "Компьютерное и мультимедийное оборудование учебных классов"</t>
  </si>
  <si>
    <t>Доска классная/Рельсовая система с классной и интерактивной доской</t>
  </si>
  <si>
    <t>Рельсовая система с интерактивной доской Skilo</t>
  </si>
  <si>
    <t>https://skilo.ru/relsovaya-interaktivnaya-doska</t>
  </si>
  <si>
    <t>Система из раздвижных классных досок и интерактивной доски.
Удобный в использовании комплект, предназначен для совмещения мультимедийных уроков и письма мелом.
Передвижные элементы располагаются на рельсовых направляющих и легко раздвигаются в стороны.
Настенные элементы крепятся к стене, увеличивая полезную площадь.
Характеристики
Рабочая поверхность: маркерная или меловая на выбор
Рельсовая система: Алюминиевые направляющие с роликами
Габариты: Индивидуальное изготовление. Оговариваются при оформлении заказа.
Рабочие поверхности: две передвижные меловые/маркерные доски, одна или две меловые/маркерные стационарные настенные доски
Система подходит для интерактивной доски и интерактивной панели.
Возможна комплектация интерактивной доской Skilo, характеристики приведены ниже:
Возможности: Многопользовательская на 10 касаний.
Разрешение: 32768 x 32768
Диагональ: от 60 до 100 дюймов
Соотношение сторон: 4:3 /16:9 /16:10
Точность: 0.1mm
Калибровка: По четырём точкам
Питание: от USB 2.0, не требуется подключения к сети 220 В.
Подключение: USB кабель
ОС: Windows Vista/7/8/10(32-bit &amp; 64-bit)
ПО: в комплекте. Возможно использовать любое программное обеспечение,.
Рабочая поверхность: Белая матовая, антибликовая. Подходит для сухостираемых маркеров.
Страна: Россия
Гарантия: 1 год
Комплектация:
Стилус 2 шт
Крепление настенное
Кабель удлинительный USB 5 м для подключения к компьютеру</t>
  </si>
  <si>
    <t>Интерактивный программно-аппаратный комплекс мобильный или стационарный</t>
  </si>
  <si>
    <t>Интерактивный программно-аппаратный комплекс SMART Board SB480iv4</t>
  </si>
  <si>
    <t>Компьютер учителя с периферией/ноутбук</t>
  </si>
  <si>
    <t>Компьютер учителя с периферией/ноутбук (лицензионное программное обеспечение, программное обеспечение) / 1.7.74. / 465-ПР</t>
  </si>
  <si>
    <t>https://компания-партнер.рус/products/prikazu-ministerstva-prosvescheniya-rf-ot-3-sentyabrya-2019-465/komp-yuter-uchitelya-s-periferiej-noutbuk-licenzionnoe-programmnoe-obespechenie-po-dlya-cifrovoj-labora/</t>
  </si>
  <si>
    <t>1) Системный блок Optima INTEL Core i5
Количество ядер: 6
Количество потоков : 6
Базовая тактовая частота процессора: 2,80 GHz
Максимальная тактовая частота в режиме Turbo 4,00 GHz
Оперативная память: 8 Гб DDR4
Жесткий диск HDD 1000 Гб
2) Монитор диагональю 23.8 дюйма
3) Колонки 2.0
4) Клавиатура + мышь
5) Предустановленное лицензионная OC Windows 10 Pro
6) Предустановленный офисный пакет OpenOffice
Системный блок INTEL Core i5, заключивший всю свою мощь и производительность в корпус форм-фактора Mini-Tower, позволит вам наслаждаться быстрым запуском самых ресурсоемких приложений и бесперебойной работой в многозадачном режиме. Получившая классическую черную расцветку модель будет одинаково хорошо смотреться в школьном кабинете. Отсутствие предустановленной операционной системы предоставляет пользователю возможность самому выбрать наиболее удобную для него в использовании платформу.
ПК Optima INTEL Core i5 функционирует на базе мощнейшего процессора Intel Core i5. Его 6 ядер, трехуровневый кэш и возможность разгона частоты с базовых 2800 МГц до 4000 МГц являются гарантом высокой производительности устройства. Модель использует интегрированную видеокарту Intel UHD Graphics 630 для построения и вывода на экран монитора изображения. 8 ГБ оперативной памяти DDR4-типа вполне достаточно для бесперебойной работы компьютера с приложениями любого типа. В представленном оборудовании имеется жесткий диск с объемом памяти, равным 1 ТБ.
Монитор AOC Value Line E2470Swda(00/01) 23.6", черный
Ценители динамичных компьютерных игр и кинофильмов по достоинству оценят монитор ЖК AOC Value Line E2470Swda с диагональю 23,6 дюйма. Стильная современная модель базируется на качественной TFT TN-матрице, которая может похвастать отличными показателями яркости и контрастности, кинематографическим соотношением сторон и разрешением 1920×1080 пикселей, что оптимально подходит для просмотра видео в формате Full HD. А благодаря времени отклика всего 5 мс изображение движущихся объектов не смазывается, радуя зрителя четкостью и реалистичностью.
Экран монитора ЖК AOC Value Line E2470Swda матовый, а значит, даже яркий солнечный свет не станет помехой для продуктивной деятельности. Встроенные динамики позволят сэкономить средства и не загромождать рабочее пространство дополнительной аудиосистемой, а с помощью регулируемой подставки вы сможете изменять угол наклона дисплея в диапазоне от -5 до 25 градусов. Отличное решение для образования. 
Базовый комплект программного обеспечения
Офисное программное обеспечение:
Текстовый документ – аналог MS Word.
Электронная таблица – программа для создания и редактирования электронных таблиц, диаграмм и их анализа. Аналог MS Excel.
Рисунок – графический редактор. По интерфейсу сильно напоминает Corel Draw.
Презентация – программа для создания презентаций. Аналог MS PowerPoint.
База данных – редактор баз данных.
Формула – редактор формул.
Графический редактор и конвертер изображений
Мультимедиа плеер и редактор видео
Программное обеспечение для тестирования учащихся
Антивирусное программное обеспечение
Обучающее и интерактивное программное обеспечение
Программное обеспечение для совместной работы в классе
Программное обеспечение для работы на интерактивной доске
Безопасность системного блока обеспечивает:
- Наличие датчика вскрытия корпуса даст возможность оперативно узнать о несанкционированном проникновении в корпус системного блока, а встроенный акустический динамик, мощностью 3 Вт подаст звуковое оповещение;*
- Электромагнитный замок блокировки крышки корпуса это эффективное средство защитить оборудование при большом потоке обучающихся*
Функциональные особенности электромагнитного замка:*
 - наличие  LED индикации, обозначающей текущий режим работы замка (открыто/закрыто).
 - наличие программного обеспечения для управления режимами работы замка.
 - в закрытом режиме исключается возможность доступа к компонентам замка снаружи корпуса.
- Защита от короткого замыкания, благодаря антистатического покрытия корпуса;*
- Система пассивного охлаждения при низкой нагрузке блока питания;*
Надежность
Мощный блока питания 500W с автоматическим терморегулятором оборотов и вентилятором 140 мм, предотвратит перегрев даже при самых максимальных нагрузках (разгоне), а Сертификат Bronze 80+, который имеет данный блок питания говорит о надежной и долголетней работе. 
Характеристики компьютера учителя на базе Intel Core i5
Общие параметры
Форм-фактор корпуса  Mini-Tower
Основной цвет  чёрный
Программное обеспечение
Операционная система  Windows 10 Pro
Процессор
Модель процессора  Core i5 
Количество ядер процессора  6
Частота процессора  2800 МГц
Автоматическое увеличение частоты  4000 МГц
Объем кэша L2  1.5 МБ
Объем кэша L3  9 МБ
Видеокарта
Тип видеокарты  встроенная
Производитель видеочипа  Intel
Модель интегрированной видеокарты  Intel UHD Graphics 630
Тип видеопамяти  SMA
Объем видеопамяти  выделяется из оперативной
Оперативная память
Тип оперативной памяти  DDR4
Размер оперативной памяти  8 ГБ
Накопители данных
Суммарный объем жестких дисков (HDD)  1 ТБ
Интерфейсы/разъемы
Видео интерфейсы  VGA (D-Sub), HDMI
Интерфейсы периферии  USB 3.0 x2,USB 2.0 x8, jack 3.5 mm
Интернет/передача данных
Вид доступа в Интернет  Ethernet
Скорость сетевого адаптера  1000 Мбит/с
Дополнительная информация
Оптический привод  DWD-RW
Габариты
Длина  285 мм
Ширина  163 мм
Высота  320 мм</t>
  </si>
  <si>
    <t>Компьютер ученика с периферией/ноутбук</t>
  </si>
  <si>
    <t>15.6" Ноутбук HP Laptop 15s-fq2128ur серебристый</t>
  </si>
  <si>
    <t>https://www.dns-shop.ru/product/0d45c85736e7ed20/156-noutbuk-hp-laptop-15s-fq2128ur-serebristyj/</t>
  </si>
  <si>
    <t>Классификация
Тип 
ноутбук
Модель
HP Laptop 15s-fq2128ur
Код производителя
[633Y2EA]
Год релиза
2021
Операционная система 
без ОС
Игровой ноутбук 
нет
Внешний вид
Конструктивное исполнение 
классический
Цвет верхней крышки
серебристый
Материал крышки
пластик
Материал корпуса
пластик
Устройства ввода
Раскладка клавиатуры
английская/русская
Цифровой блок клавиатуры 
есть
Подсветка клавиш 
нет
Тачпад 
стандартный тачпад
Сканер отпечатка пальца 
нет
Механическая клавиатура 
нет
Экран
Тип экрана 
IPS
Диагональ экрана (дюйм) 
15.6"
Разрешение экрана 
Full HD (1920x1080)
Покрытие экрана 
матовое
Сенсорный экран 
нет
Максимальная частота обновления экрана 
60 Гц
Яркость
250 Кд/м²
Плотность пикселей 
141 ppi
Технология динамического обновления экрана 
нет
Цветовой охват 
NTSC 45%
Процессор
Модель процессора
Intel Core i3-1125G4
Общее количество ядер 
4
Количество производительных ядер 
4
Количество энергоэффективных ядер 
нет
Максимальное число потоков 
8
Частота процессора 
2 ГГц
Автоматическое увеличение частоты 
3.7 ГГц
Оперативная память
Тип оперативной памяти 
DDR4
Объем оперативной памяти 
8 ГБ
Количество слотов под модули памяти 
2
Частота оперативной памяти 
3200 МГц
Максимальный объем памяти 
16 ГБ
Свободные слоты для оперативной памяти 
1
Графический ускоритель
Вид графического ускорителя 
встроенный
Модель встроенной видеокарты
Intel UHD Graphics
Модель дискретной видеокарты
нет
Накопители данных
Общий объем твердотельных накопителей (SSD) 
256 ГБ
Тип SSD диска 
M.2 PCIe
Общий объем жестких дисков (HDD) 
нет
Объем накопителя eMMC 
нет
Встроенное дополнительное оборудование
Веб-камера 
1 Мп (720p)
Встроенный микрофон 
есть
Поддержка карт памяти кард-ридером 
SD
Оптический привод 
нет
Интернет/передача данных
Беспроводной интерфейс 
WI-FI 5 (802.11ac), Bluetooth 4.2
Порт Ethernet 
нет
Разъемы периферии
Видеоразъемы 
HDMI
Версия видеоразъема 
HDMI 1.4b
Аудиоразъемы 
3.5 мм jack (микрофон/аудио)
Разъемы USB Type-A 
USB 3.2 Gen1 x2
Разъемы USB Type-C 
USB 3.2 Gen1
Дополнительные интерфейсы
нет
Thunderbolt 
нет
Питание
Поддержка USB Power Delivery 
нет
Тип аккумулятора 
Li-Ion
Емкость аккумулятора 
41 Вт*ч
Приблизительное время автономной работы 
9 ч
Выходная мощность адаптера питания 
45 Вт
Дополнительная информация
Особенности, дополнительно
поддержка стандарта Miracast, быстрая зарядка
Комплектация
документация, адаптер питания
Габариты, вес
Глубина
242 мм
Ширина
358.5 мм
Толщина
17.9 мм
Вес
1.69 кг
Свернуть
Как выбрать?
Описание
Все возможно
с процессором Intel® Core™ 11-е поколение
X
Ноутбук HP Laptop 15s-fq2128ur − производительная модель, представленная в серебристом корпусе с диагональю 15.6". Классическая конструкция и мощная аппаратная конфигурация делают этот аппарат удобным для работы, просмотра фильмов, пользования Интернетом. Для быстрого соединения с беспроводными сетями и стабильной связи используется модуль Wi-Fi.</t>
  </si>
  <si>
    <t>Программно-аппаратный комплекс "Сенсорный стол"</t>
  </si>
  <si>
    <t>ТКАЦКИЙ СТАНОК GLIMAKRA EMILIA 50 CM</t>
  </si>
  <si>
    <t xml:space="preserve">Максимальная ширина полотна до 46см
Размеры (ШхДхВ) - 58х62х26см
Настольный ткацкий станок Glimakra Emilia 50 cm необходимо прикрепить к столу.
На ткацком станке Glimakra Emilia 50 cm Вы сможете создать шарфы, свитера, юбку и многие другие изделия.
Размеры ткацкого станка Glimakra Emilia 50 cm позволяют создавать вещи больших и маленьких размеров.
</t>
  </si>
  <si>
    <t xml:space="preserve">Отпариватель Tefal IT3450 Pro Style  </t>
  </si>
  <si>
    <t xml:space="preserve">Отпариватель Tefal ProStyle IT3450 легко удаляет складки на любой ткани, даже на деликатной, благодаря регулируемой мощности подачи пара. Эксклюзивная запатентованная вертикальная поддержка обеспечит удобство отпаривания и идеальный результат. Отпариватель идеально освежит ваши вещи и уничтожит неприятные запахи.
Вертикальный отпариватель Tefal Prostyle быстро и легко разглаживает любые складки на всех типах тканей. Устройство справится с длительным отпариванием большого количества вещей или просто освежит вашу одежду перед выходом. Отпариватель сэкономит время при каждом использовании – через 45 секунд после включения он уже готов к работе. Гладильная доска и химчистка вам больше не понадобятся. Компактный, но высокоэффективный отпариватель оснащен множеством функций для наибольшего комфорта использования. Вы также без труда сможете освежить диван, шторы или простыни. Эксклюзивная запатентованная вертикальная поддержка позволит вам отпаривать одежду даже одной рукой. Со съемным резервуаром для воды вы больше не зависите от длины парового шланга – отпаривайте, как и где вам удобно. А благодаря мощности 1800 Вт и постоянному пару 30 г/мин, проникающему глубоко в ткань, этот отпариватель сэкономит вам силы и время.
Общие характеристики
Конструкция напольный
Объем бака для воды 1.5 л
Мощность 1800 Вт
Съемный резервуар для воды есть
Время работы 50 мин
Время нагрева воды 45 с
Регулировка подачи пара есть
Телескопическая стойка есть
Насадка-щетка есть
Защита от накипи есть
Намотка сетевого шнура ручная
Вес 5.2 кг
Максимальная подача пара 30 г/мин
Дополнительная информация защитная варежка, система “Press &amp; Steam“
</t>
  </si>
  <si>
    <t xml:space="preserve">Размеры станка:
В рабочем положении:
- ширина: 80см,
- высота над столом: 38см,
- глубина (от мастера в сторону стола): 90см.
- вес станка: 10кг.
В сложенном положении:
- ширина: 80см,
- глубина: 45см,
- высота над столом: 46см.
В упаковке:
- Размер коробки: 100 х 89 х 30см,
- Вес: 25кг.
Комплектация:
1. Станок в сборе ремизками и валами – 1шт.
2. Бердо (установлено на станке) - 1шт.
3. Педали для смены зева – 1комплект
4. Ценовые палочки – 2шт;
5. Челнок-лодочка – 1шт;
6. Челнок длиной 65см - 1шт
6. Бральница-нож длиной 65см - 1шт
6. Крючок заправочный -1шт;
7. Струбцины для крепления к столу – 2шт;
8. Инструкция в печатном виде.
 </t>
  </si>
  <si>
    <t>Ткацкий станок "Пристольный" - 60см</t>
  </si>
  <si>
    <t>http://ya-tku.ru/</t>
  </si>
  <si>
    <t>https://www.mvideo.ru/tovary-dlya-uhoda-za-odezhdoi-2/otparivateli-30551/f/category=vertikalnye-otparivateli-3889</t>
  </si>
  <si>
    <t>Матрица
Разрешение матрицы, Мпикс
20 
Полнокадровая матрица
Нет 
Физический размер матрицы
23.5х15.6 мм 
Тип матрицы
CMOS 
Кроп-фактор
1.5 
Максимальное разрешение
5472х3648 
Чувствительность
Авто, 100-51200 
Объектив
Объектив в комплекте
DA L 18-50mm WR
Наличие объектива
съемный, kit (в комплекте) 
Поддержка сменных объективов
Pentax KAF, Pentax KAF2, Pentax KA 
Минимальное фокусное расстояние, мм
18 
Максимальное фокусное расстояние, мм
50 
Оптический стабилизатор объектива
Нет 
Режимы съемки
Скорость съемки, кадров в сек
5.4
Макросъемка
Нет 
Наличие таймера
Нет
Фокусировка
Подсветка автофокуса
Нет 
Экспозиция
Выдержка максимальная, с
1/30 
Выдержка минимальная, с
1/6000 
Экспокоррекция
+/- 5 EV 
Ручная настройка выдержки и диафрагмы
Есть 
Замер экспозиции
центровзвешенный, мультизонный, точечный 
Функциональные возможности
Баланс белого
с предустановкой, авто, ручной установкой 
Вспышка
башмак, встроенная, брекетинг, с подавлением эффекта красных глаз 
Поддержка режимов вспышки P-TTL
Поддержка HDMI Нет
Съемка 3D Нет
Стабилизатор камеры оптический
Видоискатель и ЖК-экран
Видоискатель Есть 
Тип видоискателя
зеркальный (TTL)
ЖК-экран, дюймов 3
ЖК-экран Есть 
Использование экрана в качестве видоискателя Есть
Память и интерфейсы
Тип карт памяти MMC, SD, SDHC, SDXC 
Форматы изображения JPEG, RAW 
Интерфейсы NFC, micro-USB, micro-HDMI
Наличие Wi-Fi Есть
Наличие GPS Нет
Запись видео и звука
Запись видео Есть 
Формат записи видео MOV
Видеокодеки H.264, AVC
Максимальное разрешение роликов Full HD 1080p
Максимальная частота кадров видеоролика 30 
Питание
Формат аккумуляторов Pentax D-LI109
Емкость аккумулятора 410-480 кадров
Размеры и вес
Размер 122.5х91х72.5 мм
Вес, г 678</t>
  </si>
  <si>
    <t>Характеристики Объектив Yongnuo AF 35mm f/2.0
Заводские данные
Гарантия от производителя
12 мес.
Страна-производитель 
Китай
Общие параметры
Тип
объектив
Модель
Yongnuo AF 35mm f/2.0
Код производителя
[YN35MMF2C]
Цвет
черный
Совместимые бренды камер
Canon
Основные характеристики
Вид объектива
стандартный
Назначение
для зеркальных камер
Подходит для полнокадровых камер 
нет
Управление фокусировкой 
автоматическое
Тип фокусного расстояния 
фиксированное
Минимальное фокусное расстояние 
35 мм
Максимальное фокусное расстояние 
35 мм
Максимальное диафрагменное число 
f/2.0
Минимальное диафрагменное число 
f/22
Конструкция
Байонет 
Canon EF/EF-S
Число элементов 
7
Число групп 
5
Число лепестков диафрагмы 
7
Ультразвуковой мотор 
нет
Стабилизатор изображения 
нет
Функциональные особенности
Минимальная дистанция фокусировки 
25 см
Угол обзора 
63°
Дополнительная информация
Бленда в комплекте 
нет
Комплектация
документация, задняя крышка, передняя крышка для объектива
Габариты и вес
Диаметр светофильтра
52 мм
Диаметр объектива
73 мм
Длина
59 мм
Вес
155 г</t>
  </si>
  <si>
    <t>Характеристики Штатив DEXP NT-510 черный
Заводские данные
Страна-производитель Китай
Общие параметры
Тип
штатив
Модель
DEXP NT-510
Назначение
для фототехники
Цвет ножек
черный
Цвет головки и элементов
черный
Основные характеристики
Конструкция штатива
трипод
Установка
напольный
Гибкие ножки 
нет
Материал
алюминий
Максимальная нагрузка
2.5 кг
Количество секций 
4
Возможность переворота центральной штанги 
нет
Крюк для утяжелителя
нет
Штативная головка
Штативная головка в комплекте 
есть
Тип головки
2D
Съемная головка 
есть
Съемная площадка 
есть
Винт для установки камеры 
1/4"
Пузырьковый уровень 
есть
Габариты и вес
Минимальная рабочая высота
42 см
Максимальная рабочая высота
135 см
Длина в сложенном виде
42.5 см
Вес
0.58 кгОписание
Имеющий конструктивное исполнение трипода штатив DEXP NT-510 может быть полезен как частным пользователям, так и фотографам-профессионалам. Модель, предназначенная для напольного размещения, оснащена штативной головкой 2D. Винт под штативное гнездо камеры – ¼". Точность позиционирования штатива обеспечивается благодаря наличию жидкостного уровня. Минимальная рабочая высота равна 42 см. Соответствующий максимальный показатель – 135 мм.
Штатив DEXP NT-510 рассчитан на нагрузку до 2.5 кг. Материал изготовления аксессуара – алюминий. Этот металл обеспечивает штативу (масса которого равна 580 г) полезное сочетание легкости и устойчивости к механическим воздействиям. В комплекте – практичный и долговечный чехол черного цвета. Штатив также имеет черный цвет. Это типовое цветовое решение для рассматриваемого вида оборудования. Упаковка штатива – коробка, изготовленная из плотного картона.</t>
  </si>
  <si>
    <t>Сенсорный стол Prototype D Premium 65"</t>
  </si>
  <si>
    <t xml:space="preserve">Интерактивный сенсорный стол Prototype D Premium 65" - когда от ситуации требуется максимум мощности. Судите сами - сенсорный экран с разрешением 4K Ultra HD для максимальной четкости изображения. Поддержка 10 одновременных касаний, чтобы двое за столом спокойно работали. Инфракрасная технология. Встроенный компьютер на базе процессора AMD с предустановленной операционной системой Windows и дополнительной оболочкой Aura. Оперативная память объемом 4 Гб и SSD-накопитель в 120 Гб - все это установлено внутри устройства. На задней стенке корпуса находится коммутационная панель, содержащая в себе порты USB разных версий, порт для витой пары RJ45, AUX порт.
  И, конечно же, ключевой фишкой сенсорного стола Prototype D Premium 65" является автоматическое изменение угла наклона экрана. Хотите, чтобы это был стол? Не проблема - на 90 градусов поворачиваем экран и перед нами стол. Хотите интерактивную панель? Еще раз на 90 градусов и перед вами сенсорная панель, за которой хорошо будут себя чувствовать дошкольники. Иными словами, данная модель интерактивного стола получилась превосходной и не даром заслуживает только самой высокой похвалы
</t>
  </si>
  <si>
    <t>Широкоформатные мониторы становятся всё популярнее среди геймеров – Huawei MateView GT ZQE-CBA готов продемонстрировать во всей красе виртуальные миры, позволяя любоваться пейзажами на большом экране и вовремя замечать врагов, пытающихся подкрасться сбоку.
ПОЛНЫЙ ОБЗОР
Модель обладает 34-дюймовым изогнутым экраном, чтобы ты следил за происходящим на поле боя периферийным зрением. Разрешение картинки составляет 3440 x 1440 пикселей, чтобы добиться максимально детализированного изображения без лишних искажений. Девайс отличается высокой контрастностью и качественной VA-матрицей, впечатляющими углами обзора и временем отклика 4 мс.</t>
  </si>
  <si>
    <t>https://supportshop.ru/dostupnaja-sreda-i-lfk/gorka-dlya-hodby-reabilitacionnaya/gorka-dlya-hodbi-reabilitacionnaya-pryamaya</t>
  </si>
  <si>
    <t>Горка предназначена для отработки навыков ходьбы по лестницам и спуску-подъему (угол наклона 16 гр), а также для создания кардионагрузки и реабилитации. Для тренировки силы ног.  В зависимости от целей подготовки используются разные поверхности: наклонный пандус, ступеньки. Для облегчения подъема, спуска и уверенности движений горка оборудована поручнями.
ХАРАКТЕРИСТИКИ
 Сталь с полимерно-порошковым покрытием.
Диаметр стальной трубы поручней не менее 250 мм.
Размеры профильной трубы рамы, мм 250х250
Многослойная фанера.
Общая протяженность перил 4300 мм.
Диаметр трубы перил – 27 мм
Толщина трубы для перил - 3 мм.
Диаметр трубы основания каркаса – профильная труба 25х25
Труба круглого или квадратного сечения – основание квадратное сечение, перила круглое сечение.
Покрытие пандуса, ступенек-влагостойкая фанера. высота ступенек-первая ступенька на высоте 120мм от земли, последующие с шагом 150 мм.
ГАБАРИТЫ 
ДШВ,мм: 4200х800х1200 Габариты для перевозки: 1-е место ДШВ.мм: 2400х150х800. 2-е место ДШВ,мм:2300х200х1000. 3-е место ДШВ,мм: 2400х100х800. Вес-80 кг.</t>
  </si>
  <si>
    <t xml:space="preserve">
Горка для ходьбы реабилитационная (прямая)
(Код: 004512) </t>
  </si>
  <si>
    <t>https://www.wellfitness.ru/catalog/gorizontalnyy_velotrenazher_nautilus_r626/</t>
  </si>
  <si>
    <t>Горизонтальный велотренажер Nautilus R626</t>
  </si>
  <si>
    <t>Основные xарактеристики
Тип тренажера горизонтальный
Система нагружения электромагнитная
Вес маховика, кг 14
Количество уровней нагрузки 25
Тип конструкции не складная
Максимальный вес пользователя, кг 181
Мультимедиа
Тип дисплея LED
Подсветка дисплея есть
Показания консоли время / дистанция / скорость / калории / пульс / уровень нагрузки
Общее количество программ 29
Программное обеспечение Android
Язык(и) интерфейса английский
Мобильное приложение ? Мобильное приложение интеграции программы есть
Мобильное приложение поддерживает Nautilus Connect ™ / Nautilus Trainer ™ / MyFitnessPal
Порты USB
Акустика MP3
Дополнительно
Bluetooth
Контроль пульса
Сенсоры пульса есть
Поддержка кардиопояса нет
Дополнительные xарактеристики
Держатель для бутылки есть
Подставка под планшет есть
Транспортировочные колеса есть
Компенсаторы неровностей пола есть
Рама усиленная сталь
Регулиловка сиденья по вертикали есть
Регулировка руля есть
Регулировка сиденья по горизонтали есть
Габариты в рабочем состоянии
Размер в рабочем состоянии Длина, см 165.9
Размер в рабочем состоянии Ширина, см 71.8
Размер в рабочем состоянии Высота, см 126</t>
  </si>
  <si>
    <t>https://med-ob.ru/ippotrenazheri/ippotrenazher-takasima-s-rider-sky-007</t>
  </si>
  <si>
    <t>Иппотренажер Takasima S-Rider SKY 007; Артикул 02632</t>
  </si>
  <si>
    <t xml:space="preserve">Тренажер-наездник Takasima SKY-007 предназначен для реабилитации деток с ДЦП посредством имитирования верховой езды. Тренировки с использованием данного оборудования позволят укрепить мышцы, необходимые для ходьбы, улучшить равновесие и координацию движений, развить реципрокные движения таза и плеч , снять спастику при ДЦП, обрести новые активные двигательные навыки , эффективно укрепить позвоночник. А также может использоваться всеми членами семьи. Тренировки не требуют особых усилий. Тренажер поможет похудеть, сделать мышцы упругими и добиться "королевской осанки".
Он не занимает много места и прекрасно подходит для домашнего спортзала. Иппотерапия доступна даже при противопоказаниях на другие виды тренировок. Верховая езда – это не только замечательное хобби, но и прекрасная тренировка для всего организма, позволяющая ускорить обмен веществ и держать тело в тонусе. 
Давно доказано, что с пользой иппотерапии не сравнится ни одна тренировка в спортзале. Однако, регулярное катание на лошадях может позволить себе не каждый – одним дорого, у других нет рядом ипподрома. Кроме того, есть люди, которые просто боятся упасть с лошади или даже подойти близко к животному. Тренажер-наездник S-RIDER полностью имитирует верховую езду на лошади, и при этом не травмоопасен, как живая лошадь, и доступен всем желающим.
Максимальная масса тренирующегося - 150 килограмм.
Имитация верховой езды является безопасным тренингом, тренирующим тазобедренную область. Благодаря таким упражнениям в работу включаются различные группы мышц, за счет чего улучшается гибкость и равновесие. Во время занятий на тренажере происходит раскачивание корпуса и кистей рук в одном ритме с тазобедренными движениями, подобно упражнениям йоги. Массажер­ наездник S­Rider Sky 007 заставляет тело ритмично двигаться вперед­назад, при этом наблюдается воздействие на мышцы и суставы в области таза. Способствует поддержанию организма в тонусе и вырабатывает гибкость
Технические характеристики:
Длина: 88 см
Ширина:45 см
Высота:74 см
Вес30 кг
Максимально допустимая нагрузка :120 кг
Напряжение : 220 В                         Потребляемая мощность :150 Вт
Частота колебаний :50 ~ 60 Гц
Габариты коробки :91 x 46 x 80 см
Вес брутто :35 кг
Особенности
  5 автоматических режимов (разминка, низкая скорость, средняя скорость, высокая скорость, "авто")
    Имитация верховой езды
    Ритмичное раскачивание и массаж
    Выполняет функцию укрепления мышц
    Компактная конструкция
    Оснащен мощным двигателем - 150 Вт
    Выполнен из металлического корпуса
    Цвет обивки: черный, красный, серый
Базовая комплектация:
 Рама
  Седло
  Дисплей
  Опоры для ног
</t>
  </si>
  <si>
    <t>https://www.dns-shop.ru/product/50b3c579e4a73330/nakamernaa-vspyska-godox-thinklite-tt350n/</t>
  </si>
  <si>
    <t>Накамерная вспышка Godox ThinkLite TT350N</t>
  </si>
  <si>
    <t xml:space="preserve">
Основные характеристики
Тип вспышки обычная
Ведущее число  36 м (ISO 100)
Длительность импульса 1/350 - 1/20000 сек
Приблизительное время перезарядки 0.1 - 2.2 сек
Дисплей  есть
Режимы управления вспышкой
Автоматический режим TTL
Ручной режим  есть
Режим стробоскопа  есть
Подсветка
Подсветка автофокуса  есть
Функция моделирующего света  нет
LED подсветка для съемки видео нет
Синхронизация с камерой
Высокоскоростная синхронизация  есть
Синхронизация по задней шторке затвора  есть
Разъем внешней синхронизации  нет
Беспроводное управление
Встроенный радиосинхронизатор есть
Режим ведущей вспышки 
по радиоканалу
Режим ведомой вспышки 
по оптическому каналу, по радиоканалу
Поворотная головка
Максимальный угол поворота вверх (градус) 90°
Максимальный угол поворота вниз (градус) -7°
Горизонтальный угол поворота (градус) 270°
Углы освещения Zoom 
автоматический, ручной
Минимальный угол освещения 105 мм
Максимальный угол освещения 24 мм
Встроенный широкоугольный диффузор  есть
Максимальный угол освещения (с диффузором) 14 мм
Управление экспозицией
Экспокоррекция  есть
Брекетинг  есть
Блокировка экспозиции нет
Внешний датчик экспозиции вспышки  есть
Характеристики питания
Элементы питания AA
Количество элементов питания 2 шт
Подключение внешнего питания  нет
Автоматическое отключение  есть
Дополнительная информация
Комплектация подставка, чехол, рассеиватель, документация
Дополнительно защита от перегрева
Габариты и вес Ширина 62 мм
Высота 140 мм
Глубина 38 мм
Вес 200 г
Описание
Фотовспышка Godox ThinkLite TT350N ориентирована на последующую эксплуатацию с различными беззеркальными камерами от Nikon. Благодаря 4 функциональным кнопкам, расположенным на корпусе данного аксессуара, у пользователя появится молниеносный доступ ко всем параметрам.
Для значительного упрощения при выборе настроек в модели Godox ThinkLite TT350N предусмотрен встроенный дисплей. Благодаря данной вспышке, которая с легкостью меняет горизонтальный и вертикальный углы наклона, вы сможете насладиться невероятной четкостью и детализацией каждого изображения, сделанного при любых окружающих условиях.</t>
  </si>
  <si>
    <t>https://mir-rehab.ru/katalog/velosipedy-dlja-detej-s-dtsp/reabilitacionnij-velosiped-dlya-invalidov-podrostkov-s-dcp-vermeiren-freedom</t>
  </si>
  <si>
    <t>Реабилитационный велосипед для инвалидов подростков с ДЦП Vermeiren Freedom</t>
  </si>
  <si>
    <t xml:space="preserve">Реабилитационный велосипед для инвалидов подростков с ДЦП Vermeiren Freedom
Велосипед для подростков с ДЦП FREEDOM торговой марки Vermeiren разработан специально для детей и подростков с заболеваниями центральной нервной системы и опорно двигательного аппарата. Имеет стильный и яркий дизайн. Позволяет совместить полезные занятия с веселым времяпровождением.
Велосипед FREEDOM возможно использовать как тренажер.
Велосипед для дцп подростков Vermeiren Freedom – реабилитационное ортопедическое устройство. Оно было разработано для детей-подростков с проблемами ЦНС и в области опорно-двигательного аппарата.
Велосипед выполнен с учетом особых потребностей детей с подобными заболеваниями. Устройство легко адаптируется под индивидуальные нужды ребенка. Колеса нельзя проколоть. Они большие и устойчивые. Велосипед может ездить как по помещению, так и по улице.
Ребенку легко сесть на велосипед и легко с него сойти благодаря низкой раме. Водить данную модель безопасно и комфортно. Устройство призвано развивать вестибулярный аппарат ребенка, делать суставы более гибкими и укреплять мышцы ног.
Катание на велосипеде способствует развитию шаговых движений. Любые вопросы по данной модели 
</t>
  </si>
  <si>
    <t>https://fazasporta.com/</t>
  </si>
  <si>
    <t xml:space="preserve">Электрическая беговая дорожка Torneo Smarta T 205 TRN – удобный тренажер для домашнего использования. Модель легко складывается и может храниться даже в небольшом шкафу. При необходимости вы сможете переносить ее.
К достоинствам беговой дорожки Torneo Smarta T 205 TRN относят:
специальную систему амортизации, сокращающую нагрузку на суставы;
практически бесшумную работу;
наличие анализатора для расчета индекса массы тела;
магнитный ключ в комплекте;
простоту эксплуатации.
Тренажер оснащен дисплеем, на котором отображаются важные показатели тренировки: скорость, пульс и затрачиваемые калории, пройденная дистанция.
Дорожка предоставляет возможности для выбора нескольких режимов: быстрой ходьбы, медленного или быстрого бега. Модель поддерживает 12 программ. При необходимости вы можете менять угол наклона беговой дорожки Torneo Smarta T 205 TRN.Тип электрическая
Конструкция складная
Размеры бегового полотна 42×120 см
Возможность профессионального использования нет
Максимальный вес пользователя 100 кг
Система амортизации есть
Регулировка угла наклона ручная (ступенчатая)
Скорость движения бегового полотна 1 — 13 км/ч
Измерение пульса есть (встроенный датчик), кардиодатчик на ручке
Двигатель 1 л.с.
Удобства подставка для стакана, транспортировочные ролики/колеса
Дисплей  
Показания текущая скорость, расход энергии, пройденная дистанция
Программный пакет  
Количество программ тренировки 12
Оценка Body Fat есть
Дополнительная информация  
Размеры (ДхШхВ) 160×74×126 см
Вес 59 кг
</t>
  </si>
  <si>
    <t>Электрическая беговая дорожка Torneo Smarta T 205 TRN</t>
  </si>
  <si>
    <t xml:space="preserve">Мощный проектор Vivitek DU3341 создан для больших проекций с захватывающим 3D и объемным звуком. Высокое качество и производительность проектора обеспечивают яркость 5200 ANSI люмен и WUXGA разрешение. Особенности конструкции корпуса проектора Vivitek DU3341, возможность сдвига объектива по горизонтали и вертикали, корректировка трапеции и углов всё это дает возможность установить проектор в любом помещении и получить качественное изображение большого  размера.  Проектор оснащен системой HDBaseT ™, что дает возможность передавать контент высокого разрешения без потери качества по кабелю CAT5e / 6LAN на большие расстояния. Ключевые особенности 
• 5200 ANSI люмен яркости с коэффициентом контрастности 10 000: 1;
• Разрешение WUXGA, технология DLP® dark chip 3 и BrilliantColor ™;
• Центрированный объектив с возможностью горизонтального и вертикального сдвига;
• HDBaseT ™ с поддержкой распределения видео высокой четкости и цифрового аудио контента по кабелю CAT5e / 6LAN. RS-232;
• Совместимость устройств MHL для потоковой передачи видео и аудио контента с совместимого мобильного устройства;
• Полная поддержка 3D-возможности для Blu-Ray и трансляции;
• Трехмерный порт синхронизации для совместимости с ИК (инфракрасным) 3D-пассивным;
• 14 Вт от общего объемного звука объемного звука 3D (7 Вт x 2) с несколькими аудиовходами и аудиовыходами;
• Триггер 12V для автоматического управления такими устройствами, как экраны или шторы;
• RJ45 / RS-232 для интеграции и системной автоматизации, совместимых с Crestron, AMX, Extron и Telnet;
• Верхняя крышка для быстрой и легкой замены лампы;
• Блокировка клавиатуры предотвращает случайную настройку системы;
• Два инфракрасных датчика ДУ (спереди и сзади);
• Защиты от кражи Kensington® и панель безопасности;
Возможности подключения
Vivitek DU3341 имеет богатый набор соединения, необходимые для различных устройств: HDMI v1.4, MHL/HDMI v1.4, компонентный (5 BNC)(RGBHV), S-Video, композитный видеосигнал, вход VGA для ПК и ноутбука, 3D Sync Out, Audio RCA in-out, Microphone-In, RS232, USB Type A (устройство чтения файлов USB-хост), USB-тип B (сервис), USB-дисплей (MINI B), USB-тип A (беспроводной ключ), проводной пульт дистанционного управления, RJ45 и 12V Trigger для автоматизации.
    </t>
  </si>
  <si>
    <t>2.4.2.</t>
  </si>
  <si>
    <t>2.4.4.</t>
  </si>
  <si>
    <t>2.4.5.</t>
  </si>
  <si>
    <t>Итого по рзделу:</t>
  </si>
  <si>
    <t xml:space="preserve">https://www.xn--80adhenyc1c9b7d.xn--p1ai/osnashchenie-detskikh-sadov-po-fgos-do/interaktivnoe-oborudovanie/obrazovatelnyy-interaktivnyy-pol-magium/?utm_referrer=https%3A%2F%2Fyandex.ru%2Fproducts%2Fsearch%3Ftext%3D%25D0%2598%25D0%25BD%25D1%2582%25D0%25B5%25D1%2580%25D0%25B0%25D0%25BA%25D1%2582%25D0%25B8%25D0%25B2%25D0%25BD%25D1%258B%25D0%25B9%2520%25D0%25BA%25D0%25BE%25D0%25BC%25D0%25BF%25D0%25BB%25D0%25B5%25D0%25BA%25D1%2581%2520%25D1%2581%2520%25D0%259F%25D0%259E%2520%25C2%25AB%25D0%2598%25D0%25BD%25D1%2582%25D0%25B5%25D1%2580%25D0%25B0%25D0%25BA%25D1%2582%25D0%25B8%25D0%25B2%25D0%25BD%25D1%258B%25D0%25B9%2520%25D0%25BF%25D0%25BE%25D0%25BB%2520Magium%25C2%25BB </t>
  </si>
  <si>
    <t>Компьютеризированный комплекс для проведения демонстрационных и лабораторные работ по биологии, экологии, естествознания                               НЕ СДЕЛАНО (МЕБЕЛЬ, ЛАБПОСУДА, ПРОГРАММНОЕ ОБЕСПЕЧЕНИЕ)</t>
  </si>
  <si>
    <t>Интерактивный комплекс с ПО «Интерактивный пол Magium»                                                                                      НЕ СДЕЛАНО (ПОКРЫИЕ, ФИГУРЫ, ПРОГРММНОЕ ОБЕСПЕЧЕНИЕ)</t>
  </si>
  <si>
    <t>Программное обеспечение для фотообработки, дизайна, видеомонтажа и мультипликации               НЕ СДЕЛАНО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</si>
</sst>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29" x14ac:knownFonts="1">
    <font>
      <sz val="11"/>
      <color theme="1"/>
      <name val="Calibri"/>
      <family val="2"/>
      <scheme val="minor"/>
    </font>
    <font>
      <sz val="11"/>
      <color theme="1"/>
      <name val="Calibri"/>
      <family val="2"/>
      <charset val="204"/>
      <scheme val="minor"/>
    </font>
    <font>
      <u/>
      <sz val="11"/>
      <color theme="10"/>
      <name val="Calibri"/>
      <family val="2"/>
      <scheme val="minor"/>
    </font>
    <font>
      <sz val="14"/>
      <color theme="1"/>
      <name val="Arial"/>
      <family val="2"/>
      <charset val="204"/>
    </font>
    <font>
      <sz val="16"/>
      <color theme="1"/>
      <name val="Times New Roman"/>
      <family val="1"/>
      <charset val="204"/>
    </font>
    <font>
      <b/>
      <sz val="16"/>
      <name val="Times New Roman"/>
      <family val="1"/>
      <charset val="204"/>
    </font>
    <font>
      <b/>
      <sz val="18"/>
      <name val="Times New Roman"/>
      <family val="1"/>
      <charset val="204"/>
    </font>
    <font>
      <sz val="18"/>
      <color theme="1"/>
      <name val="Times New Roman"/>
      <family val="1"/>
      <charset val="204"/>
    </font>
    <font>
      <sz val="11"/>
      <color indexed="8"/>
      <name val="Calibri"/>
      <family val="2"/>
      <charset val="204"/>
    </font>
    <font>
      <u/>
      <sz val="16"/>
      <color theme="10"/>
      <name val="Times New Roman"/>
      <family val="1"/>
      <charset val="204"/>
    </font>
    <font>
      <u/>
      <sz val="16"/>
      <color theme="1"/>
      <name val="Times New Roman"/>
      <family val="1"/>
      <charset val="204"/>
    </font>
    <font>
      <b/>
      <sz val="16"/>
      <name val="Times New Roman"/>
      <family val="1"/>
    </font>
    <font>
      <b/>
      <sz val="18"/>
      <color theme="1"/>
      <name val="Times New Roman"/>
      <family val="1"/>
      <charset val="204"/>
    </font>
    <font>
      <sz val="18"/>
      <color theme="1"/>
      <name val="Calibri"/>
      <family val="2"/>
      <scheme val="minor"/>
    </font>
    <font>
      <sz val="18"/>
      <name val="Times New Roman"/>
      <family val="1"/>
      <charset val="204"/>
    </font>
    <font>
      <i/>
      <sz val="18"/>
      <name val="Times New Roman"/>
      <family val="1"/>
      <charset val="204"/>
    </font>
    <font>
      <sz val="18"/>
      <color rgb="FF333333"/>
      <name val="Times New Roman"/>
      <family val="1"/>
      <charset val="204"/>
    </font>
    <font>
      <sz val="18"/>
      <color theme="1"/>
      <name val="Times New Roman"/>
      <family val="1"/>
    </font>
    <font>
      <sz val="18"/>
      <color rgb="FF383838"/>
      <name val="Times New Roman"/>
      <family val="1"/>
      <charset val="204"/>
    </font>
    <font>
      <b/>
      <sz val="18"/>
      <name val="Times New Roman"/>
      <family val="1"/>
    </font>
    <font>
      <sz val="18"/>
      <name val="Times New Roman"/>
      <family val="1"/>
    </font>
    <font>
      <sz val="18"/>
      <color rgb="FF224B44"/>
      <name val="Times New Roman"/>
      <family val="1"/>
      <charset val="204"/>
    </font>
    <font>
      <i/>
      <sz val="18"/>
      <name val="Calibri"/>
      <family val="2"/>
      <charset val="204"/>
    </font>
    <font>
      <sz val="18"/>
      <color rgb="FF212529"/>
      <name val="Times New Roman"/>
      <family val="1"/>
      <charset val="204"/>
    </font>
    <font>
      <sz val="18"/>
      <color rgb="FF000000"/>
      <name val="Times New Roman"/>
      <family val="1"/>
      <charset val="204"/>
    </font>
    <font>
      <i/>
      <sz val="18"/>
      <color theme="1"/>
      <name val="Times New Roman"/>
      <family val="1"/>
      <charset val="204"/>
    </font>
    <font>
      <sz val="18"/>
      <color theme="1"/>
      <name val="Arial"/>
      <family val="2"/>
      <charset val="204"/>
    </font>
    <font>
      <b/>
      <i/>
      <sz val="18"/>
      <name val="Times New Roman"/>
      <family val="1"/>
      <charset val="204"/>
    </font>
    <font>
      <b/>
      <sz val="18"/>
      <color rgb="FFFF0000"/>
      <name val="Times New Roman"/>
      <family val="1"/>
      <charset val="204"/>
    </font>
  </fonts>
  <fills count="13">
    <fill>
      <patternFill patternType="none"/>
    </fill>
    <fill>
      <patternFill patternType="gray125"/>
    </fill>
    <fill>
      <patternFill patternType="solid">
        <fgColor theme="9" tint="0.59999389629810485"/>
        <bgColor indexed="64"/>
      </patternFill>
    </fill>
    <fill>
      <patternFill patternType="solid">
        <fgColor theme="9" tint="-0.249977111117893"/>
        <bgColor indexed="64"/>
      </patternFill>
    </fill>
    <fill>
      <patternFill patternType="solid">
        <fgColor theme="0"/>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6"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bottom style="thin">
        <color auto="1"/>
      </bottom>
      <diagonal/>
    </border>
  </borders>
  <cellStyleXfs count="4">
    <xf numFmtId="0" fontId="0" fillId="0" borderId="0"/>
    <xf numFmtId="0" fontId="2" fillId="0" borderId="0" applyNumberFormat="0" applyFill="0" applyBorder="0" applyAlignment="0" applyProtection="0"/>
    <xf numFmtId="0" fontId="1" fillId="0" borderId="0"/>
    <xf numFmtId="0" fontId="8" fillId="0" borderId="0"/>
  </cellStyleXfs>
  <cellXfs count="225">
    <xf numFmtId="0" fontId="0" fillId="0" borderId="0" xfId="0"/>
    <xf numFmtId="0" fontId="3" fillId="0" borderId="0" xfId="0" applyFont="1" applyAlignment="1">
      <alignment vertical="top"/>
    </xf>
    <xf numFmtId="0" fontId="5" fillId="0" borderId="1" xfId="0" applyFont="1" applyBorder="1" applyAlignment="1">
      <alignment horizontal="center" vertical="top" wrapText="1"/>
    </xf>
    <xf numFmtId="0" fontId="5" fillId="0" borderId="0" xfId="0" applyFont="1" applyAlignment="1">
      <alignment horizontal="center" vertical="top" wrapText="1"/>
    </xf>
    <xf numFmtId="0" fontId="4" fillId="0" borderId="0" xfId="0" applyFont="1" applyAlignment="1">
      <alignment vertical="top"/>
    </xf>
    <xf numFmtId="0" fontId="4" fillId="0" borderId="5" xfId="0" applyFont="1" applyBorder="1" applyAlignment="1">
      <alignment vertical="top"/>
    </xf>
    <xf numFmtId="0" fontId="5" fillId="3" borderId="1" xfId="0" applyFont="1" applyFill="1" applyBorder="1" applyAlignment="1">
      <alignment vertical="center"/>
    </xf>
    <xf numFmtId="0" fontId="5" fillId="0" borderId="0" xfId="0" applyFont="1" applyAlignment="1">
      <alignment vertical="center"/>
    </xf>
    <xf numFmtId="0" fontId="6" fillId="3" borderId="0" xfId="0" applyFont="1" applyFill="1" applyAlignment="1">
      <alignment vertical="center"/>
    </xf>
    <xf numFmtId="0" fontId="4" fillId="0" borderId="0" xfId="0" applyFont="1" applyBorder="1" applyAlignment="1">
      <alignment vertical="top"/>
    </xf>
    <xf numFmtId="0" fontId="5" fillId="3" borderId="4" xfId="0" applyFont="1" applyFill="1" applyBorder="1" applyAlignment="1">
      <alignment vertical="center"/>
    </xf>
    <xf numFmtId="0" fontId="2" fillId="4" borderId="1" xfId="1" applyFill="1" applyBorder="1" applyAlignment="1">
      <alignment vertical="top" wrapText="1"/>
    </xf>
    <xf numFmtId="0" fontId="2" fillId="0" borderId="1" xfId="1" applyBorder="1" applyAlignment="1">
      <alignment horizontal="center" vertical="top" wrapText="1"/>
    </xf>
    <xf numFmtId="0" fontId="4" fillId="0" borderId="1" xfId="0" applyFont="1" applyBorder="1" applyAlignment="1">
      <alignment vertical="top"/>
    </xf>
    <xf numFmtId="0" fontId="9" fillId="0" borderId="1" xfId="1" applyFont="1" applyBorder="1" applyAlignment="1">
      <alignment vertical="top" wrapText="1"/>
    </xf>
    <xf numFmtId="0" fontId="4" fillId="0" borderId="7" xfId="0" applyFont="1" applyBorder="1" applyAlignment="1">
      <alignment vertical="top"/>
    </xf>
    <xf numFmtId="0" fontId="2" fillId="4" borderId="7" xfId="1" applyFill="1" applyBorder="1" applyAlignment="1">
      <alignment vertical="top" wrapText="1"/>
    </xf>
    <xf numFmtId="0" fontId="10" fillId="0" borderId="1" xfId="1" applyFont="1" applyBorder="1" applyAlignment="1">
      <alignment wrapText="1"/>
    </xf>
    <xf numFmtId="0" fontId="4" fillId="6" borderId="1" xfId="0" applyFont="1" applyFill="1" applyBorder="1" applyAlignment="1">
      <alignment vertical="top"/>
    </xf>
    <xf numFmtId="0" fontId="2" fillId="6" borderId="1" xfId="1" applyFill="1" applyBorder="1" applyAlignment="1">
      <alignment vertical="top" wrapText="1"/>
    </xf>
    <xf numFmtId="0" fontId="2" fillId="0" borderId="7" xfId="1" applyBorder="1" applyAlignment="1">
      <alignment vertical="top" wrapText="1"/>
    </xf>
    <xf numFmtId="0" fontId="2" fillId="0" borderId="4" xfId="1" applyBorder="1" applyAlignment="1">
      <alignment vertical="top" wrapText="1"/>
    </xf>
    <xf numFmtId="0" fontId="7" fillId="4" borderId="2" xfId="2" applyFont="1" applyFill="1" applyBorder="1" applyAlignment="1">
      <alignment horizontal="center" vertical="center" wrapText="1"/>
    </xf>
    <xf numFmtId="0" fontId="2" fillId="2" borderId="1" xfId="1" applyFill="1" applyBorder="1" applyAlignment="1">
      <alignment vertical="top" wrapText="1"/>
    </xf>
    <xf numFmtId="0" fontId="6" fillId="3" borderId="0" xfId="0" applyFont="1" applyFill="1" applyAlignment="1">
      <alignment vertical="top"/>
    </xf>
    <xf numFmtId="0" fontId="2" fillId="0" borderId="1" xfId="1" applyBorder="1" applyAlignment="1">
      <alignment vertical="top" wrapText="1"/>
    </xf>
    <xf numFmtId="0" fontId="2" fillId="4" borderId="1" xfId="1" applyFill="1" applyBorder="1" applyAlignment="1">
      <alignment horizontal="center" vertical="top" wrapText="1"/>
    </xf>
    <xf numFmtId="0" fontId="2" fillId="4" borderId="3" xfId="1" applyFill="1" applyBorder="1" applyAlignment="1">
      <alignment horizontal="center" vertical="top" wrapText="1"/>
    </xf>
    <xf numFmtId="0" fontId="6" fillId="0" borderId="1" xfId="0" applyFont="1" applyBorder="1" applyAlignment="1">
      <alignment horizontal="center" vertical="top" wrapText="1"/>
    </xf>
    <xf numFmtId="0" fontId="6" fillId="0" borderId="1" xfId="0" applyNumberFormat="1" applyFont="1" applyBorder="1" applyAlignment="1">
      <alignment horizontal="center" vertical="top" wrapText="1"/>
    </xf>
    <xf numFmtId="0" fontId="12" fillId="3" borderId="0" xfId="0" applyFont="1" applyFill="1" applyAlignment="1">
      <alignment vertical="center"/>
    </xf>
    <xf numFmtId="0" fontId="6" fillId="3" borderId="1" xfId="0" applyFont="1" applyFill="1" applyBorder="1" applyAlignment="1">
      <alignment vertical="center"/>
    </xf>
    <xf numFmtId="0" fontId="6" fillId="3" borderId="1" xfId="0" applyNumberFormat="1" applyFont="1" applyFill="1" applyBorder="1" applyAlignment="1">
      <alignment vertical="center"/>
    </xf>
    <xf numFmtId="0" fontId="6" fillId="3" borderId="1" xfId="0" applyFont="1" applyFill="1" applyBorder="1" applyAlignment="1">
      <alignment horizontal="right" vertical="center"/>
    </xf>
    <xf numFmtId="164" fontId="6" fillId="3" borderId="1" xfId="0" applyNumberFormat="1" applyFont="1" applyFill="1" applyBorder="1" applyAlignment="1">
      <alignment horizontal="right" vertical="top"/>
    </xf>
    <xf numFmtId="0" fontId="6" fillId="5" borderId="2" xfId="0" applyFont="1" applyFill="1" applyBorder="1" applyAlignment="1">
      <alignment vertical="center"/>
    </xf>
    <xf numFmtId="0" fontId="13" fillId="5" borderId="3" xfId="0" applyFont="1" applyFill="1" applyBorder="1" applyAlignment="1"/>
    <xf numFmtId="0" fontId="14" fillId="2" borderId="1" xfId="0" applyFont="1" applyFill="1" applyBorder="1" applyAlignment="1">
      <alignment horizontal="left" vertical="top"/>
    </xf>
    <xf numFmtId="0" fontId="14" fillId="2" borderId="1" xfId="0" applyFont="1" applyFill="1" applyBorder="1" applyAlignment="1">
      <alignment horizontal="right" vertical="top"/>
    </xf>
    <xf numFmtId="4" fontId="15" fillId="2" borderId="1" xfId="0" applyNumberFormat="1" applyFont="1" applyFill="1" applyBorder="1" applyAlignment="1">
      <alignment vertical="top"/>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vertical="top"/>
    </xf>
    <xf numFmtId="3" fontId="14" fillId="0" borderId="1" xfId="0" applyNumberFormat="1" applyFont="1" applyBorder="1" applyAlignment="1">
      <alignment horizontal="right" vertical="top" wrapText="1"/>
    </xf>
    <xf numFmtId="4" fontId="14" fillId="0" borderId="1" xfId="0" applyNumberFormat="1" applyFont="1" applyBorder="1" applyAlignment="1">
      <alignment horizontal="center" vertical="top" wrapText="1"/>
    </xf>
    <xf numFmtId="0" fontId="15" fillId="0" borderId="1" xfId="0" applyFont="1" applyBorder="1" applyAlignment="1">
      <alignment horizontal="right" vertical="top" wrapText="1"/>
    </xf>
    <xf numFmtId="0" fontId="7" fillId="0" borderId="1" xfId="0" applyFont="1" applyBorder="1" applyAlignment="1">
      <alignment wrapText="1"/>
    </xf>
    <xf numFmtId="0" fontId="16" fillId="0" borderId="1" xfId="0" applyFont="1" applyBorder="1" applyAlignment="1">
      <alignment vertical="top"/>
    </xf>
    <xf numFmtId="0" fontId="7" fillId="0" borderId="1" xfId="0" applyFont="1" applyBorder="1" applyAlignment="1">
      <alignment vertical="top"/>
    </xf>
    <xf numFmtId="3" fontId="14" fillId="0" borderId="1" xfId="0" applyNumberFormat="1" applyFont="1" applyBorder="1" applyAlignment="1">
      <alignment horizontal="center" vertical="top" wrapText="1"/>
    </xf>
    <xf numFmtId="0" fontId="17" fillId="0" borderId="1" xfId="0" applyFont="1" applyBorder="1" applyAlignment="1">
      <alignment vertical="top"/>
    </xf>
    <xf numFmtId="0" fontId="18" fillId="0" borderId="1" xfId="0" applyFont="1" applyBorder="1" applyAlignment="1">
      <alignment wrapText="1"/>
    </xf>
    <xf numFmtId="0" fontId="19" fillId="2" borderId="1" xfId="0" applyFont="1" applyFill="1" applyBorder="1" applyAlignment="1">
      <alignment horizontal="center" vertical="top" wrapText="1"/>
    </xf>
    <xf numFmtId="0" fontId="14" fillId="5" borderId="1" xfId="0" applyFont="1" applyFill="1" applyBorder="1" applyAlignment="1">
      <alignment horizontal="right" vertical="top"/>
    </xf>
    <xf numFmtId="4" fontId="15" fillId="5" borderId="1" xfId="0" applyNumberFormat="1" applyFont="1" applyFill="1" applyBorder="1" applyAlignment="1">
      <alignment horizontal="right" vertical="top"/>
    </xf>
    <xf numFmtId="4" fontId="15" fillId="5" borderId="1" xfId="0" applyNumberFormat="1" applyFont="1" applyFill="1" applyBorder="1" applyAlignment="1">
      <alignment vertical="top"/>
    </xf>
    <xf numFmtId="0" fontId="20" fillId="4" borderId="2" xfId="0" applyFont="1" applyFill="1" applyBorder="1" applyAlignment="1"/>
    <xf numFmtId="0" fontId="7" fillId="0" borderId="1" xfId="0" applyFont="1" applyBorder="1" applyAlignment="1">
      <alignment vertical="center"/>
    </xf>
    <xf numFmtId="0" fontId="7" fillId="0" borderId="1" xfId="0" applyFont="1" applyBorder="1" applyAlignment="1">
      <alignment vertical="top" wrapText="1"/>
    </xf>
    <xf numFmtId="0" fontId="23" fillId="0" borderId="1" xfId="0" applyFont="1" applyBorder="1" applyAlignment="1">
      <alignment horizontal="left" vertical="center" wrapText="1"/>
    </xf>
    <xf numFmtId="0" fontId="7" fillId="0" borderId="1" xfId="0" applyFont="1" applyBorder="1" applyAlignment="1">
      <alignment horizontal="center" vertical="top"/>
    </xf>
    <xf numFmtId="0" fontId="14" fillId="0" borderId="7" xfId="0" applyFont="1" applyBorder="1" applyAlignment="1">
      <alignment horizontal="center" vertical="top" wrapText="1"/>
    </xf>
    <xf numFmtId="0" fontId="14" fillId="0" borderId="7" xfId="0" applyFont="1" applyBorder="1" applyAlignment="1">
      <alignment horizontal="left" vertical="top" wrapText="1"/>
    </xf>
    <xf numFmtId="0" fontId="14" fillId="0" borderId="7" xfId="0" applyFont="1" applyBorder="1" applyAlignment="1">
      <alignment vertical="top"/>
    </xf>
    <xf numFmtId="3" fontId="14" fillId="0" borderId="7" xfId="0" applyNumberFormat="1" applyFont="1" applyBorder="1" applyAlignment="1">
      <alignment horizontal="right" vertical="top" wrapText="1"/>
    </xf>
    <xf numFmtId="3" fontId="14" fillId="0" borderId="7" xfId="0" applyNumberFormat="1" applyFont="1" applyBorder="1" applyAlignment="1">
      <alignment horizontal="center" vertical="top" wrapText="1"/>
    </xf>
    <xf numFmtId="0" fontId="14" fillId="0" borderId="6" xfId="0" applyFont="1" applyBorder="1" applyAlignment="1">
      <alignment horizontal="center" vertical="top" wrapText="1"/>
    </xf>
    <xf numFmtId="0" fontId="20" fillId="4" borderId="1"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4" borderId="6" xfId="0" applyFont="1" applyFill="1" applyBorder="1" applyAlignment="1">
      <alignment horizontal="center" vertical="top" wrapText="1"/>
    </xf>
    <xf numFmtId="0" fontId="19" fillId="4" borderId="6" xfId="0" applyFont="1" applyFill="1" applyBorder="1" applyAlignment="1">
      <alignment horizontal="center" vertical="top" wrapText="1"/>
    </xf>
    <xf numFmtId="0" fontId="14" fillId="4" borderId="6" xfId="0" applyFont="1" applyFill="1" applyBorder="1" applyAlignment="1">
      <alignment horizontal="left" vertical="top" wrapText="1"/>
    </xf>
    <xf numFmtId="0" fontId="20" fillId="4" borderId="6" xfId="0" applyFont="1" applyFill="1" applyBorder="1" applyAlignment="1">
      <alignment horizontal="center" vertical="top" wrapText="1"/>
    </xf>
    <xf numFmtId="0" fontId="19" fillId="3" borderId="4" xfId="0" applyFont="1" applyFill="1" applyBorder="1" applyAlignment="1">
      <alignment vertical="top"/>
    </xf>
    <xf numFmtId="0" fontId="6" fillId="3" borderId="4" xfId="0" applyFont="1" applyFill="1" applyBorder="1" applyAlignment="1">
      <alignment vertical="center"/>
    </xf>
    <xf numFmtId="0" fontId="6" fillId="3" borderId="4" xfId="0" applyNumberFormat="1" applyFont="1" applyFill="1" applyBorder="1" applyAlignment="1">
      <alignment vertical="center"/>
    </xf>
    <xf numFmtId="0" fontId="6" fillId="3" borderId="4" xfId="0" applyFont="1" applyFill="1" applyBorder="1" applyAlignment="1">
      <alignment horizontal="right" vertical="center"/>
    </xf>
    <xf numFmtId="164" fontId="6" fillId="3" borderId="4" xfId="0" applyNumberFormat="1" applyFont="1" applyFill="1" applyBorder="1" applyAlignment="1">
      <alignment horizontal="right" vertical="top"/>
    </xf>
    <xf numFmtId="16" fontId="6" fillId="2" borderId="0" xfId="0" applyNumberFormat="1" applyFont="1" applyFill="1" applyAlignment="1">
      <alignment vertical="center"/>
    </xf>
    <xf numFmtId="0" fontId="13" fillId="5" borderId="1" xfId="0" applyFont="1" applyFill="1" applyBorder="1" applyAlignment="1"/>
    <xf numFmtId="0" fontId="6" fillId="5" borderId="1" xfId="0" applyFont="1" applyFill="1" applyBorder="1" applyAlignment="1"/>
    <xf numFmtId="0" fontId="14" fillId="5" borderId="1" xfId="0" applyFont="1" applyFill="1" applyBorder="1" applyAlignment="1">
      <alignment horizontal="left" vertical="top"/>
    </xf>
    <xf numFmtId="0" fontId="20" fillId="4" borderId="1" xfId="0" applyFont="1" applyFill="1" applyBorder="1" applyAlignment="1"/>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0" borderId="1" xfId="0" applyFont="1" applyBorder="1" applyAlignment="1">
      <alignment vertical="top" wrapText="1"/>
    </xf>
    <xf numFmtId="4" fontId="15" fillId="0" borderId="7" xfId="0" applyNumberFormat="1" applyFont="1" applyBorder="1" applyAlignment="1">
      <alignment vertical="top" wrapText="1"/>
    </xf>
    <xf numFmtId="4" fontId="15" fillId="0" borderId="1" xfId="0" applyNumberFormat="1" applyFont="1" applyBorder="1" applyAlignment="1">
      <alignment horizontal="right" vertical="top"/>
    </xf>
    <xf numFmtId="0" fontId="14" fillId="4" borderId="1" xfId="0" applyFont="1" applyFill="1" applyBorder="1" applyAlignment="1">
      <alignment vertical="top"/>
    </xf>
    <xf numFmtId="0" fontId="14" fillId="4" borderId="8" xfId="0" applyFont="1" applyFill="1" applyBorder="1" applyAlignment="1">
      <alignment horizontal="center" vertical="center"/>
    </xf>
    <xf numFmtId="0" fontId="14" fillId="0" borderId="10" xfId="0" applyFont="1" applyBorder="1" applyAlignment="1">
      <alignment vertical="top" wrapText="1"/>
    </xf>
    <xf numFmtId="0" fontId="14" fillId="4" borderId="7" xfId="0" applyFont="1" applyFill="1" applyBorder="1" applyAlignment="1">
      <alignment vertical="top"/>
    </xf>
    <xf numFmtId="4" fontId="15" fillId="0" borderId="1" xfId="0" applyNumberFormat="1" applyFont="1" applyBorder="1" applyAlignment="1">
      <alignment vertical="top" wrapText="1"/>
    </xf>
    <xf numFmtId="0" fontId="14" fillId="6" borderId="7" xfId="0" applyFont="1" applyFill="1" applyBorder="1" applyAlignment="1">
      <alignment vertical="top"/>
    </xf>
    <xf numFmtId="0" fontId="14" fillId="6" borderId="10" xfId="0" applyFont="1" applyFill="1" applyBorder="1" applyAlignment="1">
      <alignment horizontal="center" vertical="center"/>
    </xf>
    <xf numFmtId="0" fontId="14" fillId="6" borderId="6" xfId="0" applyFont="1" applyFill="1" applyBorder="1" applyAlignment="1">
      <alignment horizontal="center" vertical="center" wrapText="1"/>
    </xf>
    <xf numFmtId="0" fontId="7" fillId="6" borderId="6" xfId="0" applyFont="1" applyFill="1" applyBorder="1"/>
    <xf numFmtId="0" fontId="14" fillId="6" borderId="2" xfId="0" applyFont="1" applyFill="1" applyBorder="1" applyAlignment="1">
      <alignment vertical="top" wrapText="1"/>
    </xf>
    <xf numFmtId="0" fontId="7" fillId="6" borderId="3" xfId="0" applyFont="1" applyFill="1" applyBorder="1" applyAlignment="1">
      <alignment wrapText="1"/>
    </xf>
    <xf numFmtId="0" fontId="14" fillId="6" borderId="1" xfId="0" applyFont="1" applyFill="1" applyBorder="1" applyAlignment="1">
      <alignment vertical="top"/>
    </xf>
    <xf numFmtId="3" fontId="14" fillId="6" borderId="1" xfId="0" applyNumberFormat="1" applyFont="1" applyFill="1" applyBorder="1" applyAlignment="1">
      <alignment horizontal="right" vertical="top" wrapText="1"/>
    </xf>
    <xf numFmtId="4" fontId="15" fillId="6" borderId="1" xfId="0" applyNumberFormat="1" applyFont="1" applyFill="1" applyBorder="1" applyAlignment="1">
      <alignment vertical="top" wrapText="1"/>
    </xf>
    <xf numFmtId="0" fontId="19" fillId="2" borderId="7" xfId="0" applyFont="1" applyFill="1" applyBorder="1" applyAlignment="1">
      <alignment vertical="top"/>
    </xf>
    <xf numFmtId="0" fontId="13" fillId="2" borderId="6" xfId="0" applyFont="1" applyFill="1" applyBorder="1" applyAlignment="1"/>
    <xf numFmtId="0" fontId="13" fillId="5" borderId="6" xfId="0" applyFont="1" applyFill="1" applyBorder="1" applyAlignment="1"/>
    <xf numFmtId="0" fontId="6" fillId="5" borderId="2" xfId="0" applyFont="1" applyFill="1" applyBorder="1" applyAlignment="1"/>
    <xf numFmtId="0" fontId="14" fillId="4" borderId="7" xfId="0" applyFont="1" applyFill="1" applyBorder="1" applyAlignment="1">
      <alignment horizontal="center" vertical="center"/>
    </xf>
    <xf numFmtId="0" fontId="14" fillId="4" borderId="7" xfId="0" applyFont="1" applyFill="1" applyBorder="1" applyAlignment="1">
      <alignment horizontal="center" vertical="center" wrapText="1"/>
    </xf>
    <xf numFmtId="0" fontId="14" fillId="0" borderId="7" xfId="0" applyFont="1" applyBorder="1" applyAlignment="1">
      <alignment vertical="top" wrapText="1"/>
    </xf>
    <xf numFmtId="0" fontId="7" fillId="0" borderId="7" xfId="0" applyFont="1" applyBorder="1" applyAlignment="1">
      <alignment vertical="top" wrapText="1"/>
    </xf>
    <xf numFmtId="0" fontId="7" fillId="0" borderId="7" xfId="0" applyFont="1" applyBorder="1" applyAlignment="1">
      <alignment vertical="top"/>
    </xf>
    <xf numFmtId="3" fontId="7" fillId="0" borderId="7" xfId="0" applyNumberFormat="1" applyFont="1" applyBorder="1" applyAlignment="1">
      <alignment horizontal="right" vertical="top" wrapText="1"/>
    </xf>
    <xf numFmtId="4" fontId="25" fillId="0" borderId="7" xfId="0" applyNumberFormat="1" applyFont="1" applyBorder="1" applyAlignment="1">
      <alignment vertical="top" wrapText="1"/>
    </xf>
    <xf numFmtId="0" fontId="7" fillId="0" borderId="0" xfId="0" applyFont="1" applyAlignment="1">
      <alignment wrapText="1"/>
    </xf>
    <xf numFmtId="4" fontId="25" fillId="0" borderId="1" xfId="0" applyNumberFormat="1" applyFont="1" applyBorder="1" applyAlignment="1">
      <alignment vertical="top" wrapText="1"/>
    </xf>
    <xf numFmtId="3" fontId="7" fillId="0" borderId="1" xfId="0" applyNumberFormat="1" applyFont="1" applyBorder="1" applyAlignment="1">
      <alignment horizontal="right" vertical="top" wrapText="1"/>
    </xf>
    <xf numFmtId="4" fontId="15" fillId="0" borderId="7" xfId="0" applyNumberFormat="1" applyFont="1" applyBorder="1" applyAlignment="1">
      <alignment horizontal="right" vertical="top"/>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7" fillId="6" borderId="1" xfId="0" applyFont="1" applyFill="1" applyBorder="1" applyAlignment="1">
      <alignment vertical="top" wrapText="1"/>
    </xf>
    <xf numFmtId="3" fontId="7" fillId="6" borderId="1" xfId="0" applyNumberFormat="1" applyFont="1" applyFill="1" applyBorder="1" applyAlignment="1">
      <alignment horizontal="right" vertical="top" wrapText="1"/>
    </xf>
    <xf numFmtId="4" fontId="25" fillId="6" borderId="1" xfId="0" applyNumberFormat="1" applyFont="1" applyFill="1" applyBorder="1" applyAlignment="1">
      <alignment vertical="top" wrapText="1"/>
    </xf>
    <xf numFmtId="0" fontId="19" fillId="2" borderId="1" xfId="0" applyFont="1" applyFill="1" applyBorder="1" applyAlignment="1">
      <alignment vertical="top"/>
    </xf>
    <xf numFmtId="0" fontId="13" fillId="2" borderId="10" xfId="0" applyFont="1" applyFill="1" applyBorder="1" applyAlignment="1"/>
    <xf numFmtId="0" fontId="13" fillId="5" borderId="10" xfId="0" applyFont="1" applyFill="1" applyBorder="1" applyAlignment="1"/>
    <xf numFmtId="0" fontId="6" fillId="5" borderId="8" xfId="0" applyFont="1" applyFill="1" applyBorder="1" applyAlignment="1"/>
    <xf numFmtId="0" fontId="13" fillId="5" borderId="9" xfId="0" applyFont="1" applyFill="1" applyBorder="1" applyAlignment="1"/>
    <xf numFmtId="0" fontId="14" fillId="5" borderId="7" xfId="0" applyFont="1" applyFill="1" applyBorder="1" applyAlignment="1">
      <alignment horizontal="left" vertical="top"/>
    </xf>
    <xf numFmtId="0" fontId="14" fillId="5" borderId="7" xfId="0" applyFont="1" applyFill="1" applyBorder="1" applyAlignment="1">
      <alignment horizontal="right" vertical="top"/>
    </xf>
    <xf numFmtId="4" fontId="15" fillId="5" borderId="7" xfId="0" applyNumberFormat="1" applyFont="1" applyFill="1" applyBorder="1" applyAlignment="1">
      <alignment horizontal="right" vertical="top"/>
    </xf>
    <xf numFmtId="4" fontId="15" fillId="5" borderId="7" xfId="0" applyNumberFormat="1" applyFont="1" applyFill="1" applyBorder="1" applyAlignment="1">
      <alignment vertical="top"/>
    </xf>
    <xf numFmtId="0" fontId="20" fillId="4" borderId="8" xfId="0" applyFont="1" applyFill="1" applyBorder="1" applyAlignment="1"/>
    <xf numFmtId="2" fontId="7" fillId="0" borderId="1" xfId="0" applyNumberFormat="1" applyFont="1" applyBorder="1" applyAlignment="1">
      <alignment vertical="top"/>
    </xf>
    <xf numFmtId="4" fontId="25" fillId="0" borderId="1" xfId="0" applyNumberFormat="1" applyFont="1" applyBorder="1" applyAlignment="1">
      <alignment horizontal="right" vertical="top"/>
    </xf>
    <xf numFmtId="4" fontId="25" fillId="0" borderId="1" xfId="0" applyNumberFormat="1" applyFont="1" applyBorder="1" applyAlignment="1">
      <alignment horizontal="right" vertical="top" wrapText="1"/>
    </xf>
    <xf numFmtId="0" fontId="7" fillId="6" borderId="1" xfId="0" applyFont="1" applyFill="1" applyBorder="1" applyAlignment="1">
      <alignment wrapText="1"/>
    </xf>
    <xf numFmtId="0" fontId="19" fillId="7" borderId="1" xfId="0" applyFont="1" applyFill="1" applyBorder="1" applyAlignment="1">
      <alignment vertical="top"/>
    </xf>
    <xf numFmtId="0" fontId="14" fillId="7" borderId="1" xfId="0" applyFont="1" applyFill="1" applyBorder="1" applyAlignment="1">
      <alignment horizontal="center" vertical="center"/>
    </xf>
    <xf numFmtId="0" fontId="6" fillId="7" borderId="1" xfId="0" applyFont="1" applyFill="1" applyBorder="1" applyAlignment="1">
      <alignment vertical="center"/>
    </xf>
    <xf numFmtId="0" fontId="12" fillId="7" borderId="1" xfId="0" applyFont="1" applyFill="1" applyBorder="1" applyAlignment="1">
      <alignment vertical="center"/>
    </xf>
    <xf numFmtId="0" fontId="12" fillId="7" borderId="1" xfId="0" applyNumberFormat="1" applyFont="1" applyFill="1" applyBorder="1" applyAlignment="1">
      <alignment vertical="center"/>
    </xf>
    <xf numFmtId="0" fontId="12" fillId="7" borderId="1" xfId="0" applyFont="1" applyFill="1" applyBorder="1" applyAlignment="1">
      <alignment horizontal="right" vertical="center"/>
    </xf>
    <xf numFmtId="164" fontId="12" fillId="7" borderId="1" xfId="0" applyNumberFormat="1" applyFont="1" applyFill="1" applyBorder="1" applyAlignment="1">
      <alignment horizontal="right" vertical="top"/>
    </xf>
    <xf numFmtId="0" fontId="14" fillId="0" borderId="1" xfId="0" applyFont="1" applyBorder="1" applyAlignment="1">
      <alignment horizontal="right" vertical="top"/>
    </xf>
    <xf numFmtId="4" fontId="15" fillId="0" borderId="1" xfId="0" applyNumberFormat="1" applyFont="1" applyBorder="1" applyAlignment="1">
      <alignment vertical="top"/>
    </xf>
    <xf numFmtId="0" fontId="14" fillId="0" borderId="1" xfId="0" applyFont="1" applyFill="1" applyBorder="1" applyAlignment="1">
      <alignment vertical="top" wrapText="1"/>
    </xf>
    <xf numFmtId="14" fontId="20" fillId="4" borderId="2" xfId="0" applyNumberFormat="1" applyFont="1" applyFill="1" applyBorder="1" applyAlignment="1">
      <alignment horizontal="center" vertical="center"/>
    </xf>
    <xf numFmtId="0" fontId="7" fillId="6" borderId="1" xfId="0" applyFont="1" applyFill="1" applyBorder="1" applyAlignment="1">
      <alignment vertical="top"/>
    </xf>
    <xf numFmtId="0" fontId="7" fillId="6" borderId="1" xfId="0" applyNumberFormat="1" applyFont="1" applyFill="1" applyBorder="1" applyAlignment="1">
      <alignment vertical="top"/>
    </xf>
    <xf numFmtId="49" fontId="14" fillId="0" borderId="1" xfId="0" applyNumberFormat="1" applyFont="1" applyBorder="1" applyAlignment="1">
      <alignment horizontal="left" vertical="top" wrapText="1"/>
    </xf>
    <xf numFmtId="0" fontId="7" fillId="0" borderId="0" xfId="0" applyFont="1" applyAlignment="1">
      <alignment vertical="top"/>
    </xf>
    <xf numFmtId="0" fontId="7" fillId="0" borderId="0" xfId="0" applyNumberFormat="1" applyFont="1" applyAlignment="1">
      <alignment vertical="top"/>
    </xf>
    <xf numFmtId="0" fontId="26" fillId="0" borderId="0" xfId="0" applyFont="1" applyAlignment="1">
      <alignment vertical="top"/>
    </xf>
    <xf numFmtId="0" fontId="26" fillId="0" borderId="0" xfId="0" applyNumberFormat="1" applyFont="1" applyAlignment="1">
      <alignment vertical="top"/>
    </xf>
    <xf numFmtId="0" fontId="27" fillId="8" borderId="1" xfId="0" applyFont="1" applyFill="1" applyBorder="1" applyAlignment="1">
      <alignment horizontal="right" vertical="top" wrapText="1"/>
    </xf>
    <xf numFmtId="0" fontId="7" fillId="0" borderId="2" xfId="0" applyFont="1" applyBorder="1" applyAlignment="1">
      <alignment vertical="top"/>
    </xf>
    <xf numFmtId="0" fontId="14" fillId="0" borderId="6" xfId="0" applyFont="1" applyBorder="1" applyAlignment="1">
      <alignment horizontal="left" vertical="top" wrapText="1"/>
    </xf>
    <xf numFmtId="0" fontId="23" fillId="0" borderId="6" xfId="0" applyFont="1" applyBorder="1" applyAlignment="1">
      <alignment horizontal="left" vertical="center" wrapText="1"/>
    </xf>
    <xf numFmtId="0" fontId="14" fillId="0" borderId="6" xfId="0" applyFont="1" applyBorder="1" applyAlignment="1">
      <alignment vertical="top"/>
    </xf>
    <xf numFmtId="3" fontId="14" fillId="0" borderId="3" xfId="0" applyNumberFormat="1" applyFont="1" applyBorder="1" applyAlignment="1">
      <alignment horizontal="right" vertical="top" wrapText="1"/>
    </xf>
    <xf numFmtId="4" fontId="15" fillId="8" borderId="1" xfId="0" applyNumberFormat="1" applyFont="1" applyFill="1" applyBorder="1" applyAlignment="1">
      <alignment horizontal="right" vertical="top"/>
    </xf>
    <xf numFmtId="4" fontId="25" fillId="8" borderId="1" xfId="0" applyNumberFormat="1" applyFont="1" applyFill="1" applyBorder="1" applyAlignment="1">
      <alignment horizontal="right" vertical="top" wrapText="1"/>
    </xf>
    <xf numFmtId="4" fontId="7" fillId="8" borderId="1" xfId="0" applyNumberFormat="1" applyFont="1" applyFill="1" applyBorder="1" applyAlignment="1">
      <alignment vertical="top"/>
    </xf>
    <xf numFmtId="0" fontId="7" fillId="9" borderId="1" xfId="0" applyFont="1" applyFill="1" applyBorder="1" applyAlignment="1">
      <alignment vertical="top"/>
    </xf>
    <xf numFmtId="4" fontId="7" fillId="9" borderId="1" xfId="0" applyNumberFormat="1" applyFont="1" applyFill="1" applyBorder="1" applyAlignment="1">
      <alignment vertical="top"/>
    </xf>
    <xf numFmtId="0" fontId="7" fillId="0" borderId="0" xfId="0" applyFont="1" applyBorder="1" applyAlignment="1">
      <alignment wrapText="1"/>
    </xf>
    <xf numFmtId="0" fontId="14" fillId="6" borderId="8" xfId="0" applyFont="1" applyFill="1" applyBorder="1" applyAlignment="1">
      <alignment vertical="top"/>
    </xf>
    <xf numFmtId="0" fontId="7" fillId="6" borderId="10" xfId="0" applyFont="1" applyFill="1" applyBorder="1" applyAlignment="1">
      <alignment vertical="top"/>
    </xf>
    <xf numFmtId="0" fontId="7" fillId="6" borderId="10" xfId="0" applyNumberFormat="1" applyFont="1" applyFill="1" applyBorder="1" applyAlignment="1">
      <alignment vertical="top"/>
    </xf>
    <xf numFmtId="4" fontId="7" fillId="9" borderId="10" xfId="0" applyNumberFormat="1" applyFont="1" applyFill="1" applyBorder="1" applyAlignment="1">
      <alignment vertical="top"/>
    </xf>
    <xf numFmtId="0" fontId="4" fillId="6" borderId="9" xfId="0" applyFont="1" applyFill="1" applyBorder="1" applyAlignment="1">
      <alignment vertical="top"/>
    </xf>
    <xf numFmtId="4" fontId="15" fillId="8" borderId="1" xfId="0" applyNumberFormat="1" applyFont="1" applyFill="1" applyBorder="1" applyAlignment="1">
      <alignment horizontal="right" vertical="top" wrapText="1"/>
    </xf>
    <xf numFmtId="0" fontId="7" fillId="9" borderId="11" xfId="0" applyFont="1" applyFill="1" applyBorder="1" applyAlignment="1">
      <alignment horizontal="center" vertical="top" wrapText="1"/>
    </xf>
    <xf numFmtId="0" fontId="2" fillId="0" borderId="1" xfId="1" applyBorder="1" applyAlignment="1">
      <alignment vertical="top" wrapText="1"/>
    </xf>
    <xf numFmtId="0" fontId="14" fillId="0" borderId="1" xfId="0" applyFont="1" applyBorder="1" applyAlignment="1">
      <alignment vertical="top" wrapText="1"/>
    </xf>
    <xf numFmtId="0" fontId="7" fillId="0" borderId="1" xfId="0" applyFont="1" applyBorder="1" applyAlignment="1">
      <alignment vertical="top"/>
    </xf>
    <xf numFmtId="0" fontId="28" fillId="0" borderId="1" xfId="0" applyFont="1" applyBorder="1" applyAlignment="1">
      <alignment horizontal="center" vertical="top" wrapText="1"/>
    </xf>
    <xf numFmtId="0" fontId="7" fillId="4" borderId="1" xfId="0" applyFont="1" applyFill="1" applyBorder="1" applyAlignment="1">
      <alignment wrapText="1"/>
    </xf>
    <xf numFmtId="0" fontId="7" fillId="4" borderId="1" xfId="0" applyFont="1" applyFill="1" applyBorder="1" applyAlignment="1">
      <alignment vertical="top" wrapText="1"/>
    </xf>
    <xf numFmtId="3" fontId="7" fillId="4" borderId="1" xfId="0" applyNumberFormat="1" applyFont="1" applyFill="1" applyBorder="1" applyAlignment="1">
      <alignment horizontal="right" vertical="top" wrapText="1"/>
    </xf>
    <xf numFmtId="4" fontId="17" fillId="4" borderId="1" xfId="0" applyNumberFormat="1" applyFont="1" applyFill="1" applyBorder="1" applyAlignment="1">
      <alignment vertical="top" wrapText="1"/>
    </xf>
    <xf numFmtId="4" fontId="25" fillId="4" borderId="1" xfId="0" applyNumberFormat="1" applyFont="1" applyFill="1" applyBorder="1" applyAlignment="1">
      <alignment horizontal="right" vertical="top" wrapText="1"/>
    </xf>
    <xf numFmtId="0" fontId="10" fillId="4" borderId="1" xfId="1" applyFont="1" applyFill="1" applyBorder="1" applyAlignment="1">
      <alignment wrapText="1"/>
    </xf>
    <xf numFmtId="0" fontId="4" fillId="4" borderId="0" xfId="0" applyFont="1" applyFill="1" applyBorder="1" applyAlignment="1">
      <alignment vertical="top"/>
    </xf>
    <xf numFmtId="0" fontId="4" fillId="4" borderId="0" xfId="0" applyFont="1" applyFill="1" applyAlignment="1">
      <alignment vertical="top"/>
    </xf>
    <xf numFmtId="0" fontId="5" fillId="4" borderId="0" xfId="0" applyFont="1" applyFill="1" applyAlignment="1">
      <alignment horizontal="center" vertical="top" wrapText="1"/>
    </xf>
    <xf numFmtId="0" fontId="2" fillId="4" borderId="1" xfId="1" applyFill="1" applyBorder="1" applyAlignment="1">
      <alignment wrapText="1"/>
    </xf>
    <xf numFmtId="0" fontId="16" fillId="0" borderId="1" xfId="0" applyFont="1" applyBorder="1" applyAlignment="1">
      <alignment vertical="top" wrapText="1"/>
    </xf>
    <xf numFmtId="0" fontId="2" fillId="4" borderId="1" xfId="1" applyFill="1" applyBorder="1" applyAlignment="1">
      <alignment horizontal="left" vertical="top" wrapText="1"/>
    </xf>
    <xf numFmtId="0" fontId="14" fillId="0" borderId="1" xfId="0" applyFont="1" applyBorder="1" applyAlignment="1">
      <alignment horizontal="left" wrapText="1"/>
    </xf>
    <xf numFmtId="0" fontId="22" fillId="0" borderId="1" xfId="0" applyFont="1" applyBorder="1" applyAlignment="1">
      <alignment vertical="top" wrapText="1"/>
    </xf>
    <xf numFmtId="0" fontId="21" fillId="0" borderId="1" xfId="0" applyFont="1" applyBorder="1" applyAlignment="1">
      <alignment horizontal="left" vertical="top" wrapText="1"/>
    </xf>
    <xf numFmtId="0" fontId="7" fillId="0" borderId="1" xfId="0" applyFont="1" applyBorder="1" applyAlignment="1">
      <alignment horizontal="left" vertical="top"/>
    </xf>
    <xf numFmtId="0" fontId="10" fillId="4" borderId="1" xfId="1" applyFont="1" applyFill="1" applyBorder="1" applyAlignment="1">
      <alignment vertical="top" wrapText="1"/>
    </xf>
    <xf numFmtId="0" fontId="14" fillId="0" borderId="10" xfId="0" applyFont="1" applyBorder="1" applyAlignment="1">
      <alignment wrapText="1"/>
    </xf>
    <xf numFmtId="0" fontId="24" fillId="0" borderId="1" xfId="0" applyFont="1" applyBorder="1" applyAlignment="1">
      <alignment vertical="top" wrapText="1"/>
    </xf>
    <xf numFmtId="3" fontId="7" fillId="0" borderId="1" xfId="0" applyNumberFormat="1" applyFont="1" applyBorder="1" applyAlignment="1">
      <alignment horizontal="center" vertical="top"/>
    </xf>
    <xf numFmtId="165" fontId="14" fillId="10" borderId="6" xfId="0" applyNumberFormat="1" applyFont="1" applyFill="1" applyBorder="1" applyAlignment="1">
      <alignment horizontal="right" vertical="top" wrapText="1"/>
    </xf>
    <xf numFmtId="4" fontId="25" fillId="10" borderId="1" xfId="0" applyNumberFormat="1" applyFont="1" applyFill="1" applyBorder="1" applyAlignment="1">
      <alignment horizontal="right" vertical="top" wrapText="1"/>
    </xf>
    <xf numFmtId="4" fontId="25" fillId="4" borderId="1" xfId="0" applyNumberFormat="1" applyFont="1" applyFill="1" applyBorder="1" applyAlignment="1">
      <alignment vertical="top" wrapText="1"/>
    </xf>
    <xf numFmtId="4" fontId="17" fillId="6" borderId="1" xfId="0" applyNumberFormat="1" applyFont="1" applyFill="1" applyBorder="1" applyAlignment="1">
      <alignment vertical="top" wrapText="1"/>
    </xf>
    <xf numFmtId="4" fontId="25" fillId="6" borderId="1" xfId="0" applyNumberFormat="1" applyFont="1" applyFill="1" applyBorder="1" applyAlignment="1">
      <alignment horizontal="right" vertical="top" wrapText="1"/>
    </xf>
    <xf numFmtId="0" fontId="14" fillId="11" borderId="1" xfId="0" applyFont="1" applyFill="1" applyBorder="1" applyAlignment="1">
      <alignment vertical="top" wrapText="1"/>
    </xf>
    <xf numFmtId="0" fontId="7" fillId="12" borderId="1" xfId="0" applyFont="1" applyFill="1" applyBorder="1" applyAlignment="1">
      <alignment vertical="top" wrapText="1"/>
    </xf>
    <xf numFmtId="0" fontId="14" fillId="11" borderId="7" xfId="0" applyFont="1" applyFill="1" applyBorder="1" applyAlignment="1">
      <alignment horizontal="left" vertical="top" wrapText="1"/>
    </xf>
    <xf numFmtId="0" fontId="14" fillId="4" borderId="2" xfId="0" applyFont="1" applyFill="1" applyBorder="1" applyAlignment="1">
      <alignment horizontal="center" vertical="top"/>
    </xf>
    <xf numFmtId="0" fontId="14" fillId="4" borderId="3" xfId="0" applyFont="1" applyFill="1" applyBorder="1" applyAlignment="1">
      <alignment horizontal="center" vertical="top"/>
    </xf>
    <xf numFmtId="0" fontId="11" fillId="2" borderId="2" xfId="0" applyFont="1" applyFill="1" applyBorder="1" applyAlignment="1">
      <alignment horizontal="center" vertical="center"/>
    </xf>
    <xf numFmtId="0" fontId="11" fillId="2" borderId="6" xfId="0" applyFont="1" applyFill="1" applyBorder="1" applyAlignment="1">
      <alignment horizontal="center" vertical="center"/>
    </xf>
    <xf numFmtId="0" fontId="7" fillId="4" borderId="2" xfId="2" applyFont="1" applyFill="1" applyBorder="1" applyAlignment="1">
      <alignment horizontal="center" vertical="center" wrapText="1"/>
    </xf>
    <xf numFmtId="0" fontId="7" fillId="4" borderId="3" xfId="2" applyFont="1" applyFill="1" applyBorder="1" applyAlignment="1">
      <alignment horizontal="center" vertical="center" wrapText="1"/>
    </xf>
    <xf numFmtId="0" fontId="20" fillId="4" borderId="2" xfId="0" applyNumberFormat="1" applyFont="1" applyFill="1" applyBorder="1" applyAlignment="1">
      <alignment horizontal="center" vertical="top"/>
    </xf>
    <xf numFmtId="0" fontId="20" fillId="4" borderId="3" xfId="0" applyNumberFormat="1" applyFont="1" applyFill="1" applyBorder="1" applyAlignment="1">
      <alignment horizontal="center" vertical="top"/>
    </xf>
    <xf numFmtId="0" fontId="12" fillId="5" borderId="6" xfId="0" applyFont="1" applyFill="1" applyBorder="1" applyAlignment="1">
      <alignment horizont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20" fillId="4" borderId="2" xfId="0" applyNumberFormat="1" applyFont="1" applyFill="1" applyBorder="1" applyAlignment="1">
      <alignment horizontal="left" vertical="top"/>
    </xf>
    <xf numFmtId="0" fontId="20" fillId="4" borderId="3" xfId="0" applyNumberFormat="1" applyFont="1" applyFill="1" applyBorder="1" applyAlignment="1">
      <alignment horizontal="left" vertical="top"/>
    </xf>
    <xf numFmtId="0" fontId="20" fillId="4" borderId="2" xfId="0" applyNumberFormat="1" applyFont="1" applyFill="1" applyBorder="1" applyAlignment="1">
      <alignment horizontal="left"/>
    </xf>
    <xf numFmtId="0" fontId="20" fillId="4" borderId="3" xfId="0" applyNumberFormat="1" applyFont="1" applyFill="1" applyBorder="1" applyAlignment="1">
      <alignment horizontal="left"/>
    </xf>
    <xf numFmtId="0" fontId="7" fillId="6" borderId="2" xfId="0" applyFont="1" applyFill="1" applyBorder="1" applyAlignment="1">
      <alignment horizontal="left" vertical="top"/>
    </xf>
    <xf numFmtId="0" fontId="7" fillId="6" borderId="3" xfId="0" applyFont="1" applyFill="1" applyBorder="1" applyAlignment="1">
      <alignment horizontal="left" vertical="top"/>
    </xf>
    <xf numFmtId="0" fontId="14" fillId="4" borderId="2" xfId="0" applyFont="1" applyFill="1" applyBorder="1" applyAlignment="1">
      <alignment horizontal="center"/>
    </xf>
    <xf numFmtId="0" fontId="14" fillId="4" borderId="3" xfId="0" applyFont="1" applyFill="1" applyBorder="1" applyAlignment="1">
      <alignment horizontal="center"/>
    </xf>
  </cellXfs>
  <cellStyles count="4">
    <cellStyle name="Гиперссылка" xfId="1" builtinId="8"/>
    <cellStyle name="Обычный" xfId="0" builtinId="0"/>
    <cellStyle name="Обычный 2" xfId="2"/>
    <cellStyle name="Обычный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082;&#1086;&#1084;&#1087;&#1072;&#1085;&#1080;&#1103;-&#1087;&#1072;&#1088;&#1090;&#1085;&#1077;&#1088;.&#1088;&#1091;&#1089;/products/prikazu-ministerstva-prosvescheniya-rf-ot-3-sentyabrya-2019-465/programmnoe-obespechenie-dlya-fotoobrabotki-dizajna-videomontazha-i-mul-tiplikacii-3-4-10-1-465-p/" TargetMode="External"/><Relationship Id="rId13" Type="http://schemas.openxmlformats.org/officeDocument/2006/relationships/hyperlink" Target="https://simple-pro.com/catalog/stoly_laboratornye/stol-ostrovnoy/" TargetMode="External"/><Relationship Id="rId18" Type="http://schemas.openxmlformats.org/officeDocument/2006/relationships/hyperlink" Target="https://skilo.ru/relsovaya-interaktivnaya-doska" TargetMode="External"/><Relationship Id="rId26" Type="http://schemas.openxmlformats.org/officeDocument/2006/relationships/hyperlink" Target="https://www.wellfitness.ru/catalog/gorizontalnyy_velotrenazher_nautilus_r626/" TargetMode="External"/><Relationship Id="rId3" Type="http://schemas.openxmlformats.org/officeDocument/2006/relationships/hyperlink" Target="https://musmag.com/magazin/behringer-mpa40bt.html" TargetMode="External"/><Relationship Id="rId21" Type="http://schemas.openxmlformats.org/officeDocument/2006/relationships/hyperlink" Target="http://ya-tku.ru/" TargetMode="External"/><Relationship Id="rId7" Type="http://schemas.openxmlformats.org/officeDocument/2006/relationships/hyperlink" Target="https://www.mvideo.ru/products/monitor-igrovoi-huawei-mateview-gt-34-zqe-cba-30059511" TargetMode="External"/><Relationship Id="rId12" Type="http://schemas.openxmlformats.org/officeDocument/2006/relationships/hyperlink" Target="https://td-shkola.ru/catalog/biologiya-laboratoriya/mikroskop-shkolnyy-s-podsvetkoy/" TargetMode="External"/><Relationship Id="rId17" Type="http://schemas.openxmlformats.org/officeDocument/2006/relationships/hyperlink" Target="https://epp24.ru/oborudovanie-dlya-srednego-i-srednespetsialnogo-obrazovaniya/465/biologiya-465/2-16-32-kompyuterizirovannyj-kompleks-dlya-provedeniya-demonstratsionnyh-i-laboratornyh-rabot-po-biologii-ekologii-estestvoznaniyu/" TargetMode="External"/><Relationship Id="rId25" Type="http://schemas.openxmlformats.org/officeDocument/2006/relationships/hyperlink" Target="https://supportshop.ru/dostupnaja-sreda-i-lfk/gorka-dlya-hodby-reabilitacionnaya/gorka-dlya-hodbi-reabilitacionnaya-pryamaya" TargetMode="External"/><Relationship Id="rId2" Type="http://schemas.openxmlformats.org/officeDocument/2006/relationships/hyperlink" Target="https://n-72.ru/catalog/product/stend_v_shkolu_velikie_kompozitory_i_muzykanty_3kh0_5_m.html" TargetMode="External"/><Relationship Id="rId16" Type="http://schemas.openxmlformats.org/officeDocument/2006/relationships/hyperlink" Target="https://skale.ru/tsifrovaya-laboratoriya-po-biologii-dlya-uchitelya-stem" TargetMode="External"/><Relationship Id="rId20" Type="http://schemas.openxmlformats.org/officeDocument/2006/relationships/hyperlink" Target="https://www.dns-shop.ru/product/0d45c85736e7ed20/156-noutbuk-hp-laptop-15s-fq2128ur-serebristyj/" TargetMode="External"/><Relationship Id="rId29" Type="http://schemas.openxmlformats.org/officeDocument/2006/relationships/hyperlink" Target="https://mir-rehab.ru/katalog/velosipedy-dlja-detej-s-dtsp/reabilitacionnij-velosiped-dlya-invalidov-podrostkov-s-dcp-vermeiren-freedom" TargetMode="External"/><Relationship Id="rId1" Type="http://schemas.openxmlformats.org/officeDocument/2006/relationships/hyperlink" Target="https://vunder-kids.ru/catalog/mozaika-i-pazly/logopedicheskiy-nabor-govoryusha-lyuks/" TargetMode="External"/><Relationship Id="rId6" Type="http://schemas.openxmlformats.org/officeDocument/2006/relationships/hyperlink" Target="https://www.dns-shop.ru/product/534040179e583332/stativ-dexp-nt-510-cernyj/" TargetMode="External"/><Relationship Id="rId11" Type="http://schemas.openxmlformats.org/officeDocument/2006/relationships/hyperlink" Target="https://www.rektor.ru/product/proektor_dlya_aktovogo_zala_s_potolochnym_krepleniem_3/" TargetMode="External"/><Relationship Id="rId24" Type="http://schemas.openxmlformats.org/officeDocument/2006/relationships/hyperlink" Target="https://fazasporta.com/" TargetMode="External"/><Relationship Id="rId5" Type="http://schemas.openxmlformats.org/officeDocument/2006/relationships/hyperlink" Target="https://www.dns-shop.ru/product/7fe3572c1b3d8a5a/obektiv-yongnuo-af-35mm-f20/" TargetMode="External"/><Relationship Id="rId15" Type="http://schemas.openxmlformats.org/officeDocument/2006/relationships/hyperlink" Target="https://robotbaza.ru/product/tsifrovaya-laboratoriya-po-biologii-bazovyy-uroven" TargetMode="External"/><Relationship Id="rId23" Type="http://schemas.openxmlformats.org/officeDocument/2006/relationships/hyperlink" Target="https://www.mvideo.ru/tovary-dlya-uhoda-za-odezhdoi-2/otparivateli-30551/f/category=vertikalnye-otparivateli-3889" TargetMode="External"/><Relationship Id="rId28" Type="http://schemas.openxmlformats.org/officeDocument/2006/relationships/hyperlink" Target="https://www.dns-shop.ru/product/50b3c579e4a73330/nakamernaa-vspyska-godox-thinklite-tt350n/" TargetMode="External"/><Relationship Id="rId10" Type="http://schemas.openxmlformats.org/officeDocument/2006/relationships/hyperlink" Target="https://www.rektor.ru/product/kompyuter_1/" TargetMode="External"/><Relationship Id="rId19" Type="http://schemas.openxmlformats.org/officeDocument/2006/relationships/hyperlink" Target="https://&#1082;&#1086;&#1084;&#1087;&#1072;&#1085;&#1080;&#1103;-&#1087;&#1072;&#1088;&#1090;&#1085;&#1077;&#1088;.&#1088;&#1091;&#1089;/products/prikazu-ministerstva-prosvescheniya-rf-ot-3-sentyabrya-2019-465/komp-yuter-uchitelya-s-periferiej-noutbuk-licenzionnoe-programmnoe-obespechenie-po-dlya-cifrovoj-labora/" TargetMode="External"/><Relationship Id="rId4" Type="http://schemas.openxmlformats.org/officeDocument/2006/relationships/hyperlink" Target="https://www.fotosklad.ru/catalog/zerkalnyy-fotoapparat-pentax-k-s2-kit.html" TargetMode="External"/><Relationship Id="rId9" Type="http://schemas.openxmlformats.org/officeDocument/2006/relationships/hyperlink" Target="https://timeline.ru/shop/product/infocus-in1014-projecta-162x213-cm-behringer-mpa40bt-pro/" TargetMode="External"/><Relationship Id="rId14" Type="http://schemas.openxmlformats.org/officeDocument/2006/relationships/hyperlink" Target="https://epp24.ru/oborudovanie-dlya-srednego-i-srednespetsialnogo-obrazovaniya/590/biologiya-590/2-16-58-skelet-cheloveka/" TargetMode="External"/><Relationship Id="rId22" Type="http://schemas.openxmlformats.org/officeDocument/2006/relationships/hyperlink" Target="http://ya-tku.ru/" TargetMode="External"/><Relationship Id="rId27" Type="http://schemas.openxmlformats.org/officeDocument/2006/relationships/hyperlink" Target="https://med-ob.ru/ippotrenazheri/ippotrenazher-takasima-s-rider-sky-007"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3"/>
  <sheetViews>
    <sheetView tabSelected="1" zoomScale="39" zoomScaleNormal="39" zoomScaleSheetLayoutView="50" workbookViewId="0">
      <selection activeCell="D14" sqref="D14"/>
    </sheetView>
  </sheetViews>
  <sheetFormatPr defaultColWidth="9.109375" defaultRowHeight="22.8" x14ac:dyDescent="0.3"/>
  <cols>
    <col min="1" max="1" width="8.44140625" style="152" customWidth="1"/>
    <col min="2" max="2" width="7" style="152" customWidth="1"/>
    <col min="3" max="3" width="8.109375" style="152" customWidth="1"/>
    <col min="4" max="4" width="77.88671875" style="152" customWidth="1"/>
    <col min="5" max="5" width="145.44140625" style="152" customWidth="1"/>
    <col min="6" max="6" width="49.44140625" style="152" customWidth="1"/>
    <col min="7" max="7" width="16" style="152" customWidth="1"/>
    <col min="8" max="8" width="11.109375" style="153" customWidth="1"/>
    <col min="9" max="9" width="25.88671875" style="152" customWidth="1"/>
    <col min="10" max="10" width="28.5546875" style="152" customWidth="1"/>
    <col min="11" max="11" width="39.5546875" style="1" customWidth="1"/>
    <col min="12" max="16384" width="9.109375" style="1"/>
  </cols>
  <sheetData>
    <row r="1" spans="1:12" s="3" customFormat="1" ht="123" customHeight="1" x14ac:dyDescent="0.3">
      <c r="A1" s="28" t="s">
        <v>1</v>
      </c>
      <c r="B1" s="28" t="s">
        <v>2</v>
      </c>
      <c r="C1" s="28" t="s">
        <v>3</v>
      </c>
      <c r="D1" s="28" t="s">
        <v>4</v>
      </c>
      <c r="E1" s="28" t="s">
        <v>5</v>
      </c>
      <c r="F1" s="28" t="s">
        <v>6</v>
      </c>
      <c r="G1" s="28" t="s">
        <v>7</v>
      </c>
      <c r="H1" s="29" t="s">
        <v>8</v>
      </c>
      <c r="I1" s="28" t="s">
        <v>9</v>
      </c>
      <c r="J1" s="28" t="s">
        <v>0</v>
      </c>
      <c r="K1" s="2" t="s">
        <v>10</v>
      </c>
    </row>
    <row r="2" spans="1:12" s="7" customFormat="1" ht="37.5" customHeight="1" x14ac:dyDescent="0.3">
      <c r="A2" s="8">
        <v>1</v>
      </c>
      <c r="B2" s="8"/>
      <c r="C2" s="8" t="s">
        <v>12</v>
      </c>
      <c r="D2" s="30"/>
      <c r="E2" s="8" t="s">
        <v>35</v>
      </c>
      <c r="F2" s="8"/>
      <c r="G2" s="31"/>
      <c r="H2" s="32"/>
      <c r="I2" s="33"/>
      <c r="J2" s="34"/>
      <c r="K2" s="6"/>
    </row>
    <row r="3" spans="1:12" s="4" customFormat="1" ht="31.5" customHeight="1" x14ac:dyDescent="0.45">
      <c r="A3" s="35" t="s">
        <v>18</v>
      </c>
      <c r="B3" s="213" t="s">
        <v>47</v>
      </c>
      <c r="C3" s="213"/>
      <c r="D3" s="213"/>
      <c r="E3" s="213"/>
      <c r="F3" s="36"/>
      <c r="G3" s="37"/>
      <c r="H3" s="38"/>
      <c r="I3" s="38"/>
      <c r="J3" s="39"/>
      <c r="K3" s="23"/>
      <c r="L3" s="9"/>
    </row>
    <row r="4" spans="1:12" s="3" customFormat="1" ht="221.25" customHeight="1" x14ac:dyDescent="0.3">
      <c r="A4" s="40" t="s">
        <v>19</v>
      </c>
      <c r="B4" s="28"/>
      <c r="C4" s="176" t="s">
        <v>46</v>
      </c>
      <c r="D4" s="47" t="s">
        <v>48</v>
      </c>
      <c r="E4" s="41" t="s">
        <v>141</v>
      </c>
      <c r="F4" s="187" t="s">
        <v>140</v>
      </c>
      <c r="G4" s="42" t="s">
        <v>11</v>
      </c>
      <c r="H4" s="43">
        <v>1</v>
      </c>
      <c r="I4" s="44">
        <v>29200</v>
      </c>
      <c r="J4" s="45">
        <f>I4*H4</f>
        <v>29200</v>
      </c>
      <c r="K4" s="188" t="s">
        <v>146</v>
      </c>
    </row>
    <row r="5" spans="1:12" s="3" customFormat="1" ht="168.6" customHeight="1" x14ac:dyDescent="0.3">
      <c r="A5" s="40" t="s">
        <v>20</v>
      </c>
      <c r="B5" s="28"/>
      <c r="C5" s="28" t="s">
        <v>46</v>
      </c>
      <c r="D5" s="175" t="s">
        <v>49</v>
      </c>
      <c r="E5" s="41" t="s">
        <v>144</v>
      </c>
      <c r="F5" s="58" t="s">
        <v>145</v>
      </c>
      <c r="G5" s="42" t="s">
        <v>11</v>
      </c>
      <c r="H5" s="43">
        <v>1</v>
      </c>
      <c r="I5" s="44">
        <v>34000</v>
      </c>
      <c r="J5" s="45">
        <f>I5*H5</f>
        <v>34000</v>
      </c>
      <c r="K5" s="11" t="s">
        <v>146</v>
      </c>
    </row>
    <row r="6" spans="1:12" s="3" customFormat="1" ht="408.75" customHeight="1" x14ac:dyDescent="0.3">
      <c r="A6" s="40" t="s">
        <v>21</v>
      </c>
      <c r="B6" s="28"/>
      <c r="C6" s="28" t="s">
        <v>46</v>
      </c>
      <c r="D6" s="47" t="s">
        <v>50</v>
      </c>
      <c r="E6" s="41" t="s">
        <v>143</v>
      </c>
      <c r="F6" s="187" t="s">
        <v>142</v>
      </c>
      <c r="G6" s="42" t="s">
        <v>11</v>
      </c>
      <c r="H6" s="43">
        <v>1</v>
      </c>
      <c r="I6" s="40">
        <v>20000</v>
      </c>
      <c r="J6" s="45">
        <f t="shared" ref="J6" si="0">H6*I6</f>
        <v>20000</v>
      </c>
      <c r="K6" s="26" t="s">
        <v>147</v>
      </c>
    </row>
    <row r="7" spans="1:12" s="3" customFormat="1" ht="45.6" x14ac:dyDescent="0.4">
      <c r="A7" s="40"/>
      <c r="B7" s="28" t="s">
        <v>45</v>
      </c>
      <c r="C7" s="28"/>
      <c r="D7" s="50"/>
      <c r="E7" s="51"/>
      <c r="F7" s="51"/>
      <c r="G7" s="42"/>
      <c r="H7" s="43"/>
      <c r="I7" s="44"/>
      <c r="J7" s="154">
        <f>SUM(J4:J6)</f>
        <v>83200</v>
      </c>
      <c r="K7" s="12"/>
    </row>
    <row r="8" spans="1:12" s="3" customFormat="1" x14ac:dyDescent="0.3">
      <c r="A8" s="52" t="s">
        <v>42</v>
      </c>
      <c r="B8" s="214" t="s">
        <v>51</v>
      </c>
      <c r="C8" s="215"/>
      <c r="D8" s="215"/>
      <c r="E8" s="215"/>
      <c r="F8" s="215"/>
      <c r="G8" s="216"/>
      <c r="H8" s="53"/>
      <c r="I8" s="54"/>
      <c r="J8" s="55"/>
      <c r="K8" s="11"/>
    </row>
    <row r="9" spans="1:12" s="3" customFormat="1" ht="408.75" customHeight="1" x14ac:dyDescent="0.4">
      <c r="A9" s="56" t="s">
        <v>22</v>
      </c>
      <c r="B9" s="40"/>
      <c r="C9" s="40" t="s">
        <v>46</v>
      </c>
      <c r="D9" s="57" t="s">
        <v>52</v>
      </c>
      <c r="E9" s="189" t="s">
        <v>148</v>
      </c>
      <c r="F9" s="191" t="s">
        <v>53</v>
      </c>
      <c r="G9" s="42" t="s">
        <v>11</v>
      </c>
      <c r="H9" s="43">
        <v>4</v>
      </c>
      <c r="I9" s="44">
        <v>48990</v>
      </c>
      <c r="J9" s="45">
        <f>I9*H9</f>
        <v>195960</v>
      </c>
      <c r="K9" s="173" t="s">
        <v>54</v>
      </c>
    </row>
    <row r="10" spans="1:12" s="3" customFormat="1" ht="409.5" customHeight="1" x14ac:dyDescent="0.4">
      <c r="A10" s="40" t="s">
        <v>23</v>
      </c>
      <c r="B10" s="40"/>
      <c r="C10" s="40" t="s">
        <v>46</v>
      </c>
      <c r="D10" s="48" t="s">
        <v>55</v>
      </c>
      <c r="E10" s="46" t="s">
        <v>165</v>
      </c>
      <c r="F10" s="190" t="s">
        <v>164</v>
      </c>
      <c r="G10" s="42" t="s">
        <v>11</v>
      </c>
      <c r="H10" s="43">
        <v>4</v>
      </c>
      <c r="I10" s="196">
        <v>6700</v>
      </c>
      <c r="J10" s="45">
        <f t="shared" ref="J10:J13" si="1">H10*I10</f>
        <v>26800</v>
      </c>
      <c r="K10" s="26" t="s">
        <v>163</v>
      </c>
    </row>
    <row r="11" spans="1:12" s="3" customFormat="1" ht="409.6" customHeight="1" x14ac:dyDescent="0.3">
      <c r="A11" s="40" t="s">
        <v>24</v>
      </c>
      <c r="B11" s="40"/>
      <c r="C11" s="40" t="s">
        <v>46</v>
      </c>
      <c r="D11" s="48" t="s">
        <v>56</v>
      </c>
      <c r="E11" s="41" t="s">
        <v>149</v>
      </c>
      <c r="F11" s="190" t="s">
        <v>57</v>
      </c>
      <c r="G11" s="42" t="s">
        <v>11</v>
      </c>
      <c r="H11" s="43">
        <v>4</v>
      </c>
      <c r="I11" s="49">
        <v>14000</v>
      </c>
      <c r="J11" s="45">
        <f t="shared" si="1"/>
        <v>56000</v>
      </c>
      <c r="K11" s="12" t="s">
        <v>58</v>
      </c>
    </row>
    <row r="12" spans="1:12" s="3" customFormat="1" ht="408.75" customHeight="1" x14ac:dyDescent="0.3">
      <c r="A12" s="40" t="s">
        <v>25</v>
      </c>
      <c r="B12" s="40"/>
      <c r="C12" s="40" t="s">
        <v>46</v>
      </c>
      <c r="D12" s="58" t="s">
        <v>59</v>
      </c>
      <c r="E12" s="41" t="s">
        <v>150</v>
      </c>
      <c r="F12" s="192" t="s">
        <v>60</v>
      </c>
      <c r="G12" s="42" t="s">
        <v>11</v>
      </c>
      <c r="H12" s="43">
        <v>4</v>
      </c>
      <c r="I12" s="49">
        <v>800</v>
      </c>
      <c r="J12" s="45">
        <f t="shared" si="1"/>
        <v>3200</v>
      </c>
      <c r="K12" s="12" t="s">
        <v>61</v>
      </c>
    </row>
    <row r="13" spans="1:12" s="3" customFormat="1" ht="250.8" x14ac:dyDescent="0.3">
      <c r="A13" s="40" t="s">
        <v>26</v>
      </c>
      <c r="B13" s="40"/>
      <c r="C13" s="40" t="s">
        <v>46</v>
      </c>
      <c r="D13" s="48" t="s">
        <v>62</v>
      </c>
      <c r="E13" s="41" t="s">
        <v>153</v>
      </c>
      <c r="F13" s="59" t="s">
        <v>63</v>
      </c>
      <c r="G13" s="42" t="s">
        <v>11</v>
      </c>
      <c r="H13" s="43">
        <v>4</v>
      </c>
      <c r="I13" s="60">
        <v>40000</v>
      </c>
      <c r="J13" s="45">
        <f t="shared" si="1"/>
        <v>160000</v>
      </c>
      <c r="K13" s="12" t="s">
        <v>64</v>
      </c>
    </row>
    <row r="14" spans="1:12" s="3" customFormat="1" ht="146.1" customHeight="1" x14ac:dyDescent="0.3">
      <c r="A14" s="22"/>
      <c r="B14" s="40"/>
      <c r="C14" s="40" t="s">
        <v>46</v>
      </c>
      <c r="D14" s="204" t="s">
        <v>180</v>
      </c>
      <c r="E14" s="62" t="s">
        <v>65</v>
      </c>
      <c r="F14" s="41" t="s">
        <v>66</v>
      </c>
      <c r="G14" s="42" t="s">
        <v>11</v>
      </c>
      <c r="H14" s="43">
        <v>1</v>
      </c>
      <c r="I14" s="61">
        <v>49000</v>
      </c>
      <c r="J14" s="45">
        <f>H14*I14</f>
        <v>49000</v>
      </c>
      <c r="K14" s="12" t="s">
        <v>67</v>
      </c>
    </row>
    <row r="15" spans="1:12" s="3" customFormat="1" ht="61.5" customHeight="1" x14ac:dyDescent="0.3">
      <c r="A15" s="40"/>
      <c r="B15" s="66"/>
      <c r="C15" s="66"/>
      <c r="D15" s="155" t="s">
        <v>45</v>
      </c>
      <c r="E15" s="156"/>
      <c r="F15" s="157"/>
      <c r="G15" s="158"/>
      <c r="H15" s="159"/>
      <c r="I15" s="60"/>
      <c r="J15" s="171">
        <f>J9+J10+J11+J12+J13+J14</f>
        <v>490960</v>
      </c>
      <c r="K15" s="12"/>
    </row>
    <row r="16" spans="1:12" s="3" customFormat="1" ht="26.4" customHeight="1" x14ac:dyDescent="0.3">
      <c r="A16" s="67"/>
      <c r="B16" s="68" t="s">
        <v>45</v>
      </c>
      <c r="C16" s="69"/>
      <c r="D16" s="70"/>
      <c r="E16" s="71"/>
      <c r="F16" s="72"/>
      <c r="G16" s="69"/>
      <c r="H16" s="69"/>
      <c r="I16" s="69"/>
      <c r="J16" s="197">
        <f>J15+J7</f>
        <v>574160</v>
      </c>
      <c r="K16" s="27"/>
    </row>
    <row r="17" spans="1:17" s="4" customFormat="1" ht="29.4" customHeight="1" x14ac:dyDescent="0.3">
      <c r="A17" s="73">
        <v>2</v>
      </c>
      <c r="B17" s="8"/>
      <c r="C17" s="8" t="s">
        <v>12</v>
      </c>
      <c r="D17" s="30"/>
      <c r="E17" s="24" t="s">
        <v>13</v>
      </c>
      <c r="F17" s="8"/>
      <c r="G17" s="74"/>
      <c r="H17" s="75"/>
      <c r="I17" s="76"/>
      <c r="J17" s="77"/>
      <c r="K17" s="10"/>
      <c r="L17" s="3"/>
      <c r="M17" s="3"/>
      <c r="N17" s="3"/>
    </row>
    <row r="18" spans="1:17" s="4" customFormat="1" ht="42" customHeight="1" x14ac:dyDescent="0.45">
      <c r="A18" s="78" t="s">
        <v>27</v>
      </c>
      <c r="B18" s="79"/>
      <c r="C18" s="79"/>
      <c r="D18" s="79"/>
      <c r="E18" s="80" t="s">
        <v>68</v>
      </c>
      <c r="F18" s="79"/>
      <c r="G18" s="81"/>
      <c r="H18" s="53"/>
      <c r="I18" s="54"/>
      <c r="J18" s="55"/>
      <c r="K18" s="11"/>
      <c r="L18" s="3"/>
      <c r="M18" s="3"/>
      <c r="N18" s="3"/>
    </row>
    <row r="19" spans="1:17" s="4" customFormat="1" ht="408.75" customHeight="1" x14ac:dyDescent="0.4">
      <c r="A19" s="82" t="s">
        <v>28</v>
      </c>
      <c r="B19" s="83"/>
      <c r="C19" s="84" t="s">
        <v>46</v>
      </c>
      <c r="D19" s="175" t="s">
        <v>69</v>
      </c>
      <c r="E19" s="85" t="s">
        <v>162</v>
      </c>
      <c r="F19" s="195" t="s">
        <v>161</v>
      </c>
      <c r="G19" s="63" t="s">
        <v>11</v>
      </c>
      <c r="H19" s="64">
        <v>1</v>
      </c>
      <c r="I19" s="86">
        <v>79900</v>
      </c>
      <c r="J19" s="87">
        <f>I19*H19</f>
        <v>79900</v>
      </c>
      <c r="K19" s="173" t="s">
        <v>160</v>
      </c>
      <c r="L19" s="9"/>
    </row>
    <row r="20" spans="1:17" s="4" customFormat="1" ht="409.5" customHeight="1" x14ac:dyDescent="0.3">
      <c r="A20" s="217" t="s">
        <v>29</v>
      </c>
      <c r="B20" s="218"/>
      <c r="C20" s="84" t="s">
        <v>46</v>
      </c>
      <c r="D20" s="175" t="s">
        <v>70</v>
      </c>
      <c r="E20" s="90" t="s">
        <v>159</v>
      </c>
      <c r="F20" s="195" t="s">
        <v>158</v>
      </c>
      <c r="G20" s="63" t="s">
        <v>11</v>
      </c>
      <c r="H20" s="64">
        <v>1</v>
      </c>
      <c r="I20" s="86">
        <v>89900</v>
      </c>
      <c r="J20" s="87">
        <f>I20*H20</f>
        <v>89900</v>
      </c>
      <c r="K20" s="173" t="s">
        <v>157</v>
      </c>
      <c r="L20" s="9"/>
    </row>
    <row r="21" spans="1:17" s="4" customFormat="1" ht="409.5" customHeight="1" x14ac:dyDescent="0.4">
      <c r="A21" s="217" t="s">
        <v>74</v>
      </c>
      <c r="B21" s="218"/>
      <c r="C21" s="84" t="s">
        <v>46</v>
      </c>
      <c r="D21" s="175" t="s">
        <v>71</v>
      </c>
      <c r="E21" s="194" t="s">
        <v>155</v>
      </c>
      <c r="F21" s="195" t="s">
        <v>156</v>
      </c>
      <c r="G21" s="63" t="s">
        <v>11</v>
      </c>
      <c r="H21" s="64">
        <v>1</v>
      </c>
      <c r="I21" s="86">
        <v>72800</v>
      </c>
      <c r="J21" s="87">
        <f>I21*H21</f>
        <v>72800</v>
      </c>
      <c r="K21" s="173" t="s">
        <v>154</v>
      </c>
      <c r="L21" s="9"/>
    </row>
    <row r="22" spans="1:17" s="4" customFormat="1" ht="409.5" customHeight="1" x14ac:dyDescent="0.4">
      <c r="A22" s="219" t="s">
        <v>75</v>
      </c>
      <c r="B22" s="220"/>
      <c r="C22" s="84" t="s">
        <v>46</v>
      </c>
      <c r="D22" s="175" t="s">
        <v>72</v>
      </c>
      <c r="E22" s="90" t="s">
        <v>170</v>
      </c>
      <c r="F22" s="195" t="s">
        <v>171</v>
      </c>
      <c r="G22" s="63" t="s">
        <v>11</v>
      </c>
      <c r="H22" s="64">
        <v>1</v>
      </c>
      <c r="I22" s="86">
        <v>33000</v>
      </c>
      <c r="J22" s="87">
        <f>I22*H22</f>
        <v>33000</v>
      </c>
      <c r="K22" s="173" t="s">
        <v>169</v>
      </c>
      <c r="L22" s="9"/>
    </row>
    <row r="23" spans="1:17" s="3" customFormat="1" ht="395.25" customHeight="1" x14ac:dyDescent="0.3">
      <c r="A23" s="88" t="s">
        <v>76</v>
      </c>
      <c r="B23" s="89"/>
      <c r="C23" s="84" t="s">
        <v>46</v>
      </c>
      <c r="D23" s="175" t="s">
        <v>73</v>
      </c>
      <c r="E23" s="90" t="s">
        <v>168</v>
      </c>
      <c r="F23" s="58" t="s">
        <v>167</v>
      </c>
      <c r="G23" s="63" t="s">
        <v>11</v>
      </c>
      <c r="H23" s="64">
        <v>1</v>
      </c>
      <c r="I23" s="86">
        <v>142250</v>
      </c>
      <c r="J23" s="87">
        <f t="shared" ref="J23" si="2">I23*H23</f>
        <v>142250</v>
      </c>
      <c r="K23" s="173" t="s">
        <v>166</v>
      </c>
    </row>
    <row r="24" spans="1:17" s="3" customFormat="1" x14ac:dyDescent="0.4">
      <c r="A24" s="93"/>
      <c r="B24" s="94"/>
      <c r="C24" s="95"/>
      <c r="D24" s="96" t="s">
        <v>45</v>
      </c>
      <c r="E24" s="97"/>
      <c r="F24" s="98"/>
      <c r="G24" s="99"/>
      <c r="H24" s="100"/>
      <c r="I24" s="101"/>
      <c r="J24" s="160">
        <f>J23+J22+J21+J20+J19</f>
        <v>417850</v>
      </c>
      <c r="K24" s="19"/>
    </row>
    <row r="25" spans="1:17" s="4" customFormat="1" ht="42" customHeight="1" x14ac:dyDescent="0.45">
      <c r="A25" s="102" t="s">
        <v>89</v>
      </c>
      <c r="B25" s="103"/>
      <c r="C25" s="104"/>
      <c r="D25" s="104"/>
      <c r="E25" s="105" t="s">
        <v>17</v>
      </c>
      <c r="F25" s="36"/>
      <c r="G25" s="81"/>
      <c r="H25" s="53"/>
      <c r="I25" s="54"/>
      <c r="J25" s="55"/>
      <c r="K25" s="14"/>
      <c r="L25" s="3"/>
      <c r="M25" s="3"/>
      <c r="N25" s="3"/>
    </row>
    <row r="26" spans="1:17" s="3" customFormat="1" ht="156.9" customHeight="1" x14ac:dyDescent="0.4">
      <c r="A26" s="56" t="s">
        <v>90</v>
      </c>
      <c r="B26" s="106"/>
      <c r="C26" s="107" t="s">
        <v>46</v>
      </c>
      <c r="D26" s="46" t="s">
        <v>77</v>
      </c>
      <c r="E26" s="108"/>
      <c r="F26" s="46" t="s">
        <v>78</v>
      </c>
      <c r="G26" s="63" t="s">
        <v>11</v>
      </c>
      <c r="H26" s="64">
        <v>1</v>
      </c>
      <c r="I26" s="86">
        <v>44385</v>
      </c>
      <c r="J26" s="87">
        <f t="shared" ref="J26" si="3">I26*H26</f>
        <v>44385</v>
      </c>
      <c r="K26" s="14" t="s">
        <v>79</v>
      </c>
    </row>
    <row r="27" spans="1:17" s="3" customFormat="1" x14ac:dyDescent="0.4">
      <c r="A27" s="131"/>
      <c r="B27" s="106"/>
      <c r="C27" s="107"/>
      <c r="D27" s="165"/>
      <c r="E27" s="108"/>
      <c r="F27" s="165"/>
      <c r="G27" s="63"/>
      <c r="H27" s="64"/>
      <c r="I27" s="86"/>
      <c r="J27" s="87"/>
      <c r="K27" s="14"/>
    </row>
    <row r="28" spans="1:17" s="3" customFormat="1" ht="301.5" customHeight="1" x14ac:dyDescent="0.4">
      <c r="A28" s="91" t="s">
        <v>91</v>
      </c>
      <c r="B28" s="106"/>
      <c r="C28" s="107" t="s">
        <v>46</v>
      </c>
      <c r="D28" s="113" t="s">
        <v>80</v>
      </c>
      <c r="E28" s="109" t="s">
        <v>123</v>
      </c>
      <c r="F28" s="113" t="s">
        <v>81</v>
      </c>
      <c r="G28" s="110" t="s">
        <v>11</v>
      </c>
      <c r="H28" s="111">
        <v>1</v>
      </c>
      <c r="I28" s="114">
        <v>166000</v>
      </c>
      <c r="J28" s="87">
        <f>H28*I28</f>
        <v>166000</v>
      </c>
      <c r="K28" s="173" t="s">
        <v>82</v>
      </c>
    </row>
    <row r="29" spans="1:17" s="3" customFormat="1" ht="91.2" x14ac:dyDescent="0.3">
      <c r="A29" s="48" t="s">
        <v>92</v>
      </c>
      <c r="B29" s="106"/>
      <c r="C29" s="107" t="s">
        <v>46</v>
      </c>
      <c r="D29" s="58" t="s">
        <v>83</v>
      </c>
      <c r="E29" s="109" t="s">
        <v>84</v>
      </c>
      <c r="F29" s="58" t="s">
        <v>84</v>
      </c>
      <c r="G29" s="109" t="s">
        <v>11</v>
      </c>
      <c r="H29" s="111">
        <v>1</v>
      </c>
      <c r="I29" s="112">
        <v>148000</v>
      </c>
      <c r="J29" s="116">
        <f>I29*H29</f>
        <v>148000</v>
      </c>
      <c r="K29" s="20" t="s">
        <v>85</v>
      </c>
    </row>
    <row r="30" spans="1:17" s="3" customFormat="1" ht="408.75" customHeight="1" x14ac:dyDescent="0.3">
      <c r="A30" s="209" t="s">
        <v>93</v>
      </c>
      <c r="B30" s="210"/>
      <c r="C30" s="40" t="s">
        <v>46</v>
      </c>
      <c r="D30" s="61" t="s">
        <v>86</v>
      </c>
      <c r="E30" s="62" t="s">
        <v>172</v>
      </c>
      <c r="F30" s="41" t="s">
        <v>87</v>
      </c>
      <c r="G30" s="63" t="s">
        <v>11</v>
      </c>
      <c r="H30" s="64">
        <v>2</v>
      </c>
      <c r="I30" s="65">
        <v>167838</v>
      </c>
      <c r="J30" s="45">
        <f>I30*H30</f>
        <v>335676</v>
      </c>
      <c r="K30" s="12" t="s">
        <v>88</v>
      </c>
    </row>
    <row r="31" spans="1:17" s="3" customFormat="1" x14ac:dyDescent="0.3">
      <c r="A31" s="93"/>
      <c r="B31" s="117" t="s">
        <v>45</v>
      </c>
      <c r="C31" s="118"/>
      <c r="D31" s="119"/>
      <c r="E31" s="119"/>
      <c r="F31" s="119"/>
      <c r="G31" s="119"/>
      <c r="H31" s="120"/>
      <c r="I31" s="121"/>
      <c r="J31" s="160">
        <f>J28+J26+J29+J30</f>
        <v>694061</v>
      </c>
      <c r="K31" s="19"/>
      <c r="L31" s="9"/>
      <c r="M31" s="4"/>
      <c r="N31" s="4"/>
      <c r="O31" s="4"/>
      <c r="P31" s="4"/>
      <c r="Q31" s="4"/>
    </row>
    <row r="32" spans="1:17" s="3" customFormat="1" ht="31.5" customHeight="1" x14ac:dyDescent="0.45">
      <c r="A32" s="122" t="s">
        <v>30</v>
      </c>
      <c r="B32" s="123"/>
      <c r="C32" s="124"/>
      <c r="D32" s="124"/>
      <c r="E32" s="125" t="s">
        <v>94</v>
      </c>
      <c r="F32" s="126"/>
      <c r="G32" s="127"/>
      <c r="H32" s="128"/>
      <c r="I32" s="129"/>
      <c r="J32" s="130"/>
      <c r="K32" s="21" t="s">
        <v>16</v>
      </c>
      <c r="L32" s="9"/>
      <c r="M32" s="4"/>
      <c r="N32" s="4"/>
    </row>
    <row r="33" spans="1:17" s="3" customFormat="1" ht="408.75" customHeight="1" x14ac:dyDescent="0.4">
      <c r="A33" s="131" t="s">
        <v>31</v>
      </c>
      <c r="B33" s="83"/>
      <c r="C33" s="84" t="s">
        <v>46</v>
      </c>
      <c r="D33" s="58" t="s">
        <v>95</v>
      </c>
      <c r="E33" s="58" t="s">
        <v>98</v>
      </c>
      <c r="F33" s="58" t="s">
        <v>96</v>
      </c>
      <c r="G33" s="109" t="s">
        <v>11</v>
      </c>
      <c r="H33" s="111">
        <v>12</v>
      </c>
      <c r="I33" s="132">
        <v>17623</v>
      </c>
      <c r="J33" s="133">
        <f>I33*H33</f>
        <v>211476</v>
      </c>
      <c r="K33" s="16" t="s">
        <v>97</v>
      </c>
    </row>
    <row r="34" spans="1:17" s="3" customFormat="1" ht="89.1" customHeight="1" x14ac:dyDescent="0.4">
      <c r="A34" s="88" t="s">
        <v>120</v>
      </c>
      <c r="B34" s="83"/>
      <c r="C34" s="84" t="s">
        <v>46</v>
      </c>
      <c r="D34" s="46" t="s">
        <v>99</v>
      </c>
      <c r="E34" s="58"/>
      <c r="F34" s="58" t="s">
        <v>100</v>
      </c>
      <c r="G34" s="58" t="s">
        <v>11</v>
      </c>
      <c r="H34" s="115">
        <v>1</v>
      </c>
      <c r="I34" s="114">
        <v>24116</v>
      </c>
      <c r="J34" s="134">
        <f t="shared" ref="J34" si="4">I34*H34</f>
        <v>24116</v>
      </c>
      <c r="K34" s="25" t="s">
        <v>101</v>
      </c>
      <c r="O34" s="4"/>
      <c r="P34" s="4"/>
      <c r="Q34" s="4"/>
    </row>
    <row r="35" spans="1:17" s="4" customFormat="1" ht="88.5" customHeight="1" x14ac:dyDescent="0.3">
      <c r="A35" s="211" t="s">
        <v>32</v>
      </c>
      <c r="B35" s="212"/>
      <c r="C35" s="85" t="s">
        <v>46</v>
      </c>
      <c r="D35" s="145" t="s">
        <v>102</v>
      </c>
      <c r="E35" s="85"/>
      <c r="F35" s="85" t="s">
        <v>104</v>
      </c>
      <c r="G35" s="149" t="s">
        <v>11</v>
      </c>
      <c r="H35" s="143">
        <v>1</v>
      </c>
      <c r="I35" s="144">
        <v>54790</v>
      </c>
      <c r="J35" s="144">
        <f>I35*H35</f>
        <v>54790</v>
      </c>
      <c r="K35" s="11" t="s">
        <v>103</v>
      </c>
      <c r="L35" s="9"/>
    </row>
    <row r="36" spans="1:17" s="4" customFormat="1" ht="333" customHeight="1" x14ac:dyDescent="0.3">
      <c r="A36" s="211" t="s">
        <v>121</v>
      </c>
      <c r="B36" s="212"/>
      <c r="C36" s="85" t="s">
        <v>46</v>
      </c>
      <c r="D36" s="145" t="s">
        <v>105</v>
      </c>
      <c r="E36" s="85" t="s">
        <v>107</v>
      </c>
      <c r="F36" s="85" t="s">
        <v>108</v>
      </c>
      <c r="G36" s="149" t="s">
        <v>11</v>
      </c>
      <c r="H36" s="143">
        <v>1</v>
      </c>
      <c r="I36" s="144">
        <v>31500</v>
      </c>
      <c r="J36" s="144">
        <f>I36*H36</f>
        <v>31500</v>
      </c>
      <c r="K36" s="11" t="s">
        <v>106</v>
      </c>
      <c r="L36" s="9"/>
    </row>
    <row r="37" spans="1:17" s="4" customFormat="1" ht="409.6" customHeight="1" x14ac:dyDescent="0.3">
      <c r="A37" s="211" t="s">
        <v>33</v>
      </c>
      <c r="B37" s="212"/>
      <c r="C37" s="108"/>
      <c r="D37" s="145" t="s">
        <v>112</v>
      </c>
      <c r="E37" s="174" t="s">
        <v>116</v>
      </c>
      <c r="F37" s="174" t="s">
        <v>113</v>
      </c>
      <c r="G37" s="149" t="s">
        <v>11</v>
      </c>
      <c r="H37" s="143">
        <v>2</v>
      </c>
      <c r="I37" s="144">
        <v>152682</v>
      </c>
      <c r="J37" s="144">
        <f>I37*H37</f>
        <v>305364</v>
      </c>
      <c r="K37" s="11" t="s">
        <v>114</v>
      </c>
      <c r="L37" s="9"/>
    </row>
    <row r="38" spans="1:17" s="4" customFormat="1" ht="409.6" customHeight="1" x14ac:dyDescent="0.3">
      <c r="A38" s="211" t="s">
        <v>122</v>
      </c>
      <c r="B38" s="212"/>
      <c r="C38" s="108"/>
      <c r="D38" s="202" t="s">
        <v>178</v>
      </c>
      <c r="E38" s="174" t="s">
        <v>119</v>
      </c>
      <c r="F38" s="174" t="s">
        <v>117</v>
      </c>
      <c r="G38" s="149" t="s">
        <v>11</v>
      </c>
      <c r="H38" s="143">
        <v>2</v>
      </c>
      <c r="I38" s="144">
        <v>150000</v>
      </c>
      <c r="J38" s="144">
        <f>I38*H38</f>
        <v>300000</v>
      </c>
      <c r="K38" s="11" t="s">
        <v>118</v>
      </c>
      <c r="L38" s="9"/>
    </row>
    <row r="39" spans="1:17" s="3" customFormat="1" ht="409.6" customHeight="1" x14ac:dyDescent="0.3">
      <c r="A39" s="205" t="s">
        <v>34</v>
      </c>
      <c r="B39" s="206"/>
      <c r="C39" s="107" t="s">
        <v>46</v>
      </c>
      <c r="D39" s="58" t="s">
        <v>109</v>
      </c>
      <c r="E39" s="58" t="s">
        <v>115</v>
      </c>
      <c r="F39" s="58" t="s">
        <v>110</v>
      </c>
      <c r="G39" s="48" t="s">
        <v>11</v>
      </c>
      <c r="H39" s="115">
        <v>2</v>
      </c>
      <c r="I39" s="114">
        <v>73025</v>
      </c>
      <c r="J39" s="87">
        <f>I39*H39</f>
        <v>146050</v>
      </c>
      <c r="K39" s="173" t="s">
        <v>111</v>
      </c>
    </row>
    <row r="40" spans="1:17" s="4" customFormat="1" ht="44.1" customHeight="1" x14ac:dyDescent="0.4">
      <c r="A40" s="88"/>
      <c r="B40" s="83" t="s">
        <v>45</v>
      </c>
      <c r="C40" s="84"/>
      <c r="D40" s="177"/>
      <c r="E40" s="178"/>
      <c r="F40" s="177"/>
      <c r="G40" s="178"/>
      <c r="H40" s="179"/>
      <c r="I40" s="199"/>
      <c r="J40" s="161">
        <f>J39+J38+J37+J36+J35+J34+J33</f>
        <v>1073296</v>
      </c>
      <c r="K40" s="17"/>
      <c r="L40" s="9"/>
    </row>
    <row r="41" spans="1:17" s="3" customFormat="1" x14ac:dyDescent="0.4">
      <c r="A41" s="99" t="s">
        <v>38</v>
      </c>
      <c r="B41" s="117"/>
      <c r="C41" s="118"/>
      <c r="D41" s="135"/>
      <c r="E41" s="119" t="s">
        <v>124</v>
      </c>
      <c r="F41" s="135"/>
      <c r="G41" s="119"/>
      <c r="H41" s="120"/>
      <c r="I41" s="200"/>
      <c r="J41" s="201"/>
      <c r="K41" s="17"/>
      <c r="L41" s="9"/>
      <c r="M41" s="4"/>
      <c r="N41" s="4"/>
      <c r="O41" s="4"/>
      <c r="P41" s="4"/>
      <c r="Q41" s="4"/>
    </row>
    <row r="42" spans="1:17" s="185" customFormat="1" ht="409.6" x14ac:dyDescent="0.3">
      <c r="A42" s="88" t="s">
        <v>39</v>
      </c>
      <c r="B42" s="83"/>
      <c r="C42" s="84" t="s">
        <v>46</v>
      </c>
      <c r="D42" s="178" t="s">
        <v>125</v>
      </c>
      <c r="E42" s="178" t="s">
        <v>128</v>
      </c>
      <c r="F42" s="178" t="s">
        <v>126</v>
      </c>
      <c r="G42" s="178" t="s">
        <v>11</v>
      </c>
      <c r="H42" s="179">
        <v>1</v>
      </c>
      <c r="I42" s="180">
        <v>144900</v>
      </c>
      <c r="J42" s="181">
        <f>I42*H42</f>
        <v>144900</v>
      </c>
      <c r="K42" s="11" t="s">
        <v>127</v>
      </c>
      <c r="L42" s="183"/>
      <c r="M42" s="184"/>
      <c r="N42" s="184"/>
      <c r="O42" s="184"/>
      <c r="P42" s="184"/>
      <c r="Q42" s="184"/>
    </row>
    <row r="43" spans="1:17" s="185" customFormat="1" ht="68.400000000000006" x14ac:dyDescent="0.4">
      <c r="A43" s="223" t="s">
        <v>173</v>
      </c>
      <c r="B43" s="224"/>
      <c r="C43" s="84" t="s">
        <v>46</v>
      </c>
      <c r="D43" s="178" t="s">
        <v>129</v>
      </c>
      <c r="E43" s="178"/>
      <c r="F43" s="178" t="s">
        <v>130</v>
      </c>
      <c r="G43" s="178" t="s">
        <v>11</v>
      </c>
      <c r="H43" s="179">
        <v>2</v>
      </c>
      <c r="I43" s="180">
        <v>130000</v>
      </c>
      <c r="J43" s="181">
        <f>I43*H43</f>
        <v>260000</v>
      </c>
      <c r="K43" s="186"/>
      <c r="L43" s="183"/>
      <c r="M43" s="184"/>
      <c r="N43" s="184"/>
      <c r="O43" s="184"/>
      <c r="P43" s="184"/>
      <c r="Q43" s="184"/>
    </row>
    <row r="44" spans="1:17" s="185" customFormat="1" ht="409.6" x14ac:dyDescent="0.3">
      <c r="A44" s="205" t="s">
        <v>40</v>
      </c>
      <c r="B44" s="206"/>
      <c r="C44" s="84" t="s">
        <v>46</v>
      </c>
      <c r="D44" s="178" t="s">
        <v>131</v>
      </c>
      <c r="E44" s="178" t="s">
        <v>134</v>
      </c>
      <c r="F44" s="178" t="s">
        <v>132</v>
      </c>
      <c r="G44" s="178" t="s">
        <v>11</v>
      </c>
      <c r="H44" s="179">
        <v>7</v>
      </c>
      <c r="I44" s="180">
        <v>64680</v>
      </c>
      <c r="J44" s="181">
        <f>I44*H44</f>
        <v>452760</v>
      </c>
      <c r="K44" s="11" t="s">
        <v>133</v>
      </c>
      <c r="L44" s="183"/>
      <c r="M44" s="184"/>
      <c r="N44" s="184"/>
      <c r="O44" s="184"/>
      <c r="P44" s="184"/>
      <c r="Q44" s="184"/>
    </row>
    <row r="45" spans="1:17" s="185" customFormat="1" ht="409.6" x14ac:dyDescent="0.3">
      <c r="A45" s="205" t="s">
        <v>174</v>
      </c>
      <c r="B45" s="206"/>
      <c r="C45" s="84" t="s">
        <v>46</v>
      </c>
      <c r="D45" s="178" t="s">
        <v>135</v>
      </c>
      <c r="E45" s="178" t="s">
        <v>138</v>
      </c>
      <c r="F45" s="178" t="s">
        <v>136</v>
      </c>
      <c r="G45" s="178" t="s">
        <v>11</v>
      </c>
      <c r="H45" s="179">
        <v>49</v>
      </c>
      <c r="I45" s="180">
        <v>43000</v>
      </c>
      <c r="J45" s="181">
        <f>I45*H45</f>
        <v>2107000</v>
      </c>
      <c r="K45" s="11" t="s">
        <v>137</v>
      </c>
      <c r="L45" s="183"/>
      <c r="M45" s="184"/>
      <c r="N45" s="184"/>
      <c r="O45" s="184"/>
      <c r="P45" s="184"/>
      <c r="Q45" s="184"/>
    </row>
    <row r="46" spans="1:17" s="185" customFormat="1" ht="342" x14ac:dyDescent="0.3">
      <c r="A46" s="205" t="s">
        <v>175</v>
      </c>
      <c r="B46" s="206"/>
      <c r="C46" s="84"/>
      <c r="D46" s="178" t="s">
        <v>139</v>
      </c>
      <c r="E46" s="178" t="s">
        <v>152</v>
      </c>
      <c r="F46" s="178" t="s">
        <v>151</v>
      </c>
      <c r="G46" s="178" t="s">
        <v>11</v>
      </c>
      <c r="H46" s="179">
        <v>4</v>
      </c>
      <c r="I46" s="180">
        <v>239700</v>
      </c>
      <c r="J46" s="181">
        <f>I46*H46</f>
        <v>958800</v>
      </c>
      <c r="K46" s="193" t="s">
        <v>151</v>
      </c>
      <c r="L46" s="183"/>
      <c r="M46" s="184"/>
      <c r="N46" s="184"/>
      <c r="O46" s="184"/>
      <c r="P46" s="184"/>
      <c r="Q46" s="184"/>
    </row>
    <row r="47" spans="1:17" s="185" customFormat="1" x14ac:dyDescent="0.4">
      <c r="A47" s="88"/>
      <c r="B47" s="83"/>
      <c r="C47" s="84"/>
      <c r="D47" s="177" t="s">
        <v>45</v>
      </c>
      <c r="E47" s="178"/>
      <c r="F47" s="177"/>
      <c r="G47" s="178"/>
      <c r="H47" s="179"/>
      <c r="I47" s="180"/>
      <c r="J47" s="161">
        <f>J46+J45+J44+J43+J42</f>
        <v>3923460</v>
      </c>
      <c r="K47" s="182"/>
      <c r="L47" s="183"/>
      <c r="M47" s="184"/>
      <c r="N47" s="184"/>
      <c r="O47" s="184"/>
      <c r="P47" s="184"/>
      <c r="Q47" s="184"/>
    </row>
    <row r="48" spans="1:17" s="185" customFormat="1" x14ac:dyDescent="0.4">
      <c r="A48" s="88"/>
      <c r="B48" s="83"/>
      <c r="C48" s="84"/>
      <c r="D48" s="177" t="s">
        <v>176</v>
      </c>
      <c r="E48" s="178"/>
      <c r="F48" s="177"/>
      <c r="G48" s="178"/>
      <c r="H48" s="179"/>
      <c r="I48" s="180"/>
      <c r="J48" s="198">
        <f>J47+J40+J31+J24</f>
        <v>6108667</v>
      </c>
      <c r="K48" s="182"/>
      <c r="L48" s="183"/>
      <c r="M48" s="184"/>
      <c r="N48" s="184"/>
      <c r="O48" s="184"/>
      <c r="P48" s="184"/>
      <c r="Q48" s="184"/>
    </row>
    <row r="49" spans="1:17" s="3" customFormat="1" ht="39.9" customHeight="1" x14ac:dyDescent="0.4">
      <c r="A49" s="136" t="s">
        <v>43</v>
      </c>
      <c r="B49" s="137"/>
      <c r="C49" s="138" t="s">
        <v>12</v>
      </c>
      <c r="D49" s="139"/>
      <c r="E49" s="139" t="s">
        <v>14</v>
      </c>
      <c r="F49" s="139"/>
      <c r="G49" s="139"/>
      <c r="H49" s="140"/>
      <c r="I49" s="141"/>
      <c r="J49" s="142"/>
      <c r="K49" s="17"/>
      <c r="L49" s="9"/>
      <c r="M49" s="4"/>
      <c r="N49" s="4"/>
      <c r="O49" s="4"/>
      <c r="P49" s="4"/>
      <c r="Q49" s="4"/>
    </row>
    <row r="50" spans="1:17" s="4" customFormat="1" x14ac:dyDescent="0.3">
      <c r="A50" s="122" t="s">
        <v>15</v>
      </c>
      <c r="B50" s="207" t="s">
        <v>41</v>
      </c>
      <c r="C50" s="208"/>
      <c r="D50" s="208"/>
      <c r="E50" s="208"/>
      <c r="F50" s="208"/>
      <c r="G50" s="208"/>
      <c r="H50" s="208"/>
      <c r="I50" s="208"/>
      <c r="J50" s="208"/>
      <c r="K50" s="208"/>
      <c r="L50" s="9"/>
    </row>
    <row r="51" spans="1:17" s="4" customFormat="1" ht="194.25" customHeight="1" x14ac:dyDescent="0.3">
      <c r="A51" s="146" t="s">
        <v>44</v>
      </c>
      <c r="B51" s="83"/>
      <c r="C51" s="84" t="s">
        <v>46</v>
      </c>
      <c r="D51" s="203" t="s">
        <v>179</v>
      </c>
      <c r="E51" s="85" t="s">
        <v>37</v>
      </c>
      <c r="F51" s="58" t="s">
        <v>36</v>
      </c>
      <c r="G51" s="42" t="s">
        <v>11</v>
      </c>
      <c r="H51" s="43">
        <v>2</v>
      </c>
      <c r="I51" s="92">
        <v>668700</v>
      </c>
      <c r="J51" s="87">
        <f>I51*H51</f>
        <v>1337400</v>
      </c>
      <c r="K51" s="173" t="s">
        <v>177</v>
      </c>
      <c r="L51" s="9"/>
      <c r="O51" s="3"/>
      <c r="P51" s="3"/>
      <c r="Q51" s="3"/>
    </row>
    <row r="52" spans="1:17" s="4" customFormat="1" x14ac:dyDescent="0.3">
      <c r="A52" s="99"/>
      <c r="B52" s="147"/>
      <c r="C52" s="147"/>
      <c r="D52" s="147"/>
      <c r="E52" s="221"/>
      <c r="F52" s="222"/>
      <c r="G52" s="147"/>
      <c r="H52" s="148"/>
      <c r="I52" s="147"/>
      <c r="J52" s="162">
        <f>J51</f>
        <v>1337400</v>
      </c>
      <c r="K52" s="18"/>
      <c r="L52" s="9"/>
    </row>
    <row r="53" spans="1:17" s="4" customFormat="1" x14ac:dyDescent="0.3">
      <c r="A53" s="99"/>
      <c r="B53" s="147"/>
      <c r="C53" s="147"/>
      <c r="D53" s="147"/>
      <c r="E53" s="147"/>
      <c r="F53" s="147"/>
      <c r="G53" s="147"/>
      <c r="H53" s="148"/>
      <c r="I53" s="163"/>
      <c r="J53" s="164">
        <f>J52+J48</f>
        <v>7446067</v>
      </c>
      <c r="K53" s="18"/>
      <c r="L53" s="9"/>
    </row>
    <row r="54" spans="1:17" s="4" customFormat="1" x14ac:dyDescent="0.3">
      <c r="A54" s="166"/>
      <c r="B54" s="167"/>
      <c r="C54" s="167"/>
      <c r="D54" s="167"/>
      <c r="E54" s="167"/>
      <c r="F54" s="167"/>
      <c r="G54" s="167"/>
      <c r="H54" s="168"/>
      <c r="I54" s="172"/>
      <c r="J54" s="169"/>
      <c r="K54" s="170"/>
      <c r="L54" s="9"/>
    </row>
    <row r="55" spans="1:17" s="4" customFormat="1" x14ac:dyDescent="0.3">
      <c r="A55" s="150"/>
      <c r="B55" s="150"/>
      <c r="C55" s="150"/>
      <c r="D55" s="150"/>
      <c r="E55" s="150"/>
      <c r="F55" s="150"/>
      <c r="G55" s="150"/>
      <c r="H55" s="151"/>
      <c r="I55" s="150"/>
      <c r="J55" s="150"/>
      <c r="L55" s="5"/>
    </row>
    <row r="56" spans="1:17" s="4" customFormat="1" ht="36.9" customHeight="1" x14ac:dyDescent="0.3">
      <c r="A56" s="150"/>
      <c r="B56" s="150"/>
      <c r="C56" s="150"/>
      <c r="D56" s="150"/>
      <c r="E56" s="150"/>
      <c r="F56" s="150"/>
      <c r="G56" s="150"/>
      <c r="H56" s="151"/>
      <c r="I56" s="150"/>
      <c r="J56" s="150"/>
      <c r="L56" s="9"/>
    </row>
    <row r="57" spans="1:17" s="3" customFormat="1" ht="69" customHeight="1" x14ac:dyDescent="0.3">
      <c r="A57" s="150"/>
      <c r="B57" s="150"/>
      <c r="C57" s="150"/>
      <c r="D57" s="150"/>
      <c r="E57" s="150"/>
      <c r="F57" s="150"/>
      <c r="G57" s="150"/>
      <c r="H57" s="151"/>
      <c r="I57" s="150"/>
      <c r="J57" s="150"/>
      <c r="K57" s="4"/>
      <c r="L57" s="9"/>
      <c r="M57" s="4"/>
      <c r="N57" s="4"/>
      <c r="O57" s="4"/>
      <c r="P57" s="4"/>
      <c r="Q57" s="4"/>
    </row>
    <row r="58" spans="1:17" s="3" customFormat="1" x14ac:dyDescent="0.3">
      <c r="A58" s="150"/>
      <c r="B58" s="150"/>
      <c r="C58" s="150"/>
      <c r="D58" s="150"/>
      <c r="E58" s="150"/>
      <c r="F58" s="150"/>
      <c r="G58" s="150"/>
      <c r="H58" s="151"/>
      <c r="I58" s="150"/>
      <c r="J58" s="150"/>
      <c r="K58" s="4"/>
      <c r="L58" s="9"/>
      <c r="M58" s="4"/>
      <c r="N58" s="4"/>
      <c r="O58" s="4"/>
      <c r="P58" s="4"/>
      <c r="Q58" s="4"/>
    </row>
    <row r="59" spans="1:17" s="4" customFormat="1" x14ac:dyDescent="0.3">
      <c r="A59" s="150"/>
      <c r="B59" s="150"/>
      <c r="C59" s="150"/>
      <c r="D59" s="150"/>
      <c r="E59" s="150"/>
      <c r="F59" s="150"/>
      <c r="G59" s="150"/>
      <c r="H59" s="151"/>
      <c r="I59" s="150"/>
      <c r="J59" s="150"/>
      <c r="L59" s="9"/>
    </row>
    <row r="60" spans="1:17" s="4" customFormat="1" x14ac:dyDescent="0.3">
      <c r="A60" s="150"/>
      <c r="B60" s="150"/>
      <c r="C60" s="150"/>
      <c r="D60" s="150"/>
      <c r="E60" s="150"/>
      <c r="F60" s="150"/>
      <c r="G60" s="150"/>
      <c r="H60" s="151"/>
      <c r="I60" s="150"/>
      <c r="J60" s="150"/>
      <c r="L60" s="9"/>
    </row>
    <row r="61" spans="1:17" s="4" customFormat="1" ht="20.100000000000001" customHeight="1" x14ac:dyDescent="0.3">
      <c r="A61" s="150"/>
      <c r="B61" s="150"/>
      <c r="C61" s="150"/>
      <c r="D61" s="150"/>
      <c r="E61" s="150"/>
      <c r="F61" s="150"/>
      <c r="G61" s="150"/>
      <c r="H61" s="151"/>
      <c r="I61" s="150"/>
      <c r="J61" s="150"/>
      <c r="L61" s="9"/>
    </row>
    <row r="62" spans="1:17" s="4" customFormat="1" ht="36.9" customHeight="1" x14ac:dyDescent="0.3">
      <c r="A62" s="150"/>
      <c r="B62" s="150"/>
      <c r="C62" s="150"/>
      <c r="D62" s="150"/>
      <c r="E62" s="150"/>
      <c r="F62" s="150"/>
      <c r="G62" s="150"/>
      <c r="H62" s="151"/>
      <c r="I62" s="150"/>
      <c r="J62" s="150"/>
      <c r="L62" s="9"/>
    </row>
    <row r="63" spans="1:17" s="4" customFormat="1" x14ac:dyDescent="0.3">
      <c r="A63" s="150"/>
      <c r="B63" s="150"/>
      <c r="C63" s="150"/>
      <c r="D63" s="150"/>
      <c r="E63" s="150"/>
      <c r="F63" s="150"/>
      <c r="G63" s="150"/>
      <c r="H63" s="151"/>
      <c r="I63" s="150"/>
      <c r="J63" s="150"/>
      <c r="L63" s="9"/>
    </row>
    <row r="64" spans="1:17" s="4" customFormat="1" ht="90" customHeight="1" x14ac:dyDescent="0.3">
      <c r="A64" s="150"/>
      <c r="B64" s="150"/>
      <c r="C64" s="150"/>
      <c r="D64" s="150"/>
      <c r="E64" s="150"/>
      <c r="F64" s="150"/>
      <c r="G64" s="150"/>
      <c r="H64" s="151"/>
      <c r="I64" s="150"/>
      <c r="J64" s="150"/>
      <c r="L64" s="9"/>
    </row>
    <row r="65" spans="1:17" s="4" customFormat="1" x14ac:dyDescent="0.3">
      <c r="A65" s="150"/>
      <c r="B65" s="150"/>
      <c r="C65" s="150"/>
      <c r="D65" s="150"/>
      <c r="E65" s="150"/>
      <c r="F65" s="150"/>
      <c r="G65" s="150"/>
      <c r="H65" s="151"/>
      <c r="I65" s="150"/>
      <c r="J65" s="150"/>
      <c r="L65" s="9"/>
    </row>
    <row r="66" spans="1:17" s="4" customFormat="1" x14ac:dyDescent="0.3">
      <c r="A66" s="150"/>
      <c r="B66" s="150"/>
      <c r="C66" s="150"/>
      <c r="D66" s="150"/>
      <c r="E66" s="150"/>
      <c r="F66" s="150"/>
      <c r="G66" s="150"/>
      <c r="H66" s="151"/>
      <c r="I66" s="150"/>
      <c r="J66" s="150"/>
      <c r="L66" s="9"/>
    </row>
    <row r="67" spans="1:17" s="4" customFormat="1" ht="54" customHeight="1" x14ac:dyDescent="0.3">
      <c r="A67" s="150"/>
      <c r="B67" s="150"/>
      <c r="C67" s="150"/>
      <c r="D67" s="150"/>
      <c r="E67" s="150"/>
      <c r="F67" s="150"/>
      <c r="G67" s="150"/>
      <c r="H67" s="151"/>
      <c r="I67" s="150"/>
      <c r="J67" s="150"/>
      <c r="L67" s="9"/>
    </row>
    <row r="68" spans="1:17" s="4" customFormat="1" x14ac:dyDescent="0.3">
      <c r="A68" s="150"/>
      <c r="B68" s="150"/>
      <c r="C68" s="150"/>
      <c r="D68" s="150"/>
      <c r="E68" s="150"/>
      <c r="F68" s="150"/>
      <c r="G68" s="150"/>
      <c r="H68" s="151"/>
      <c r="I68" s="150"/>
      <c r="J68" s="150"/>
      <c r="L68" s="3"/>
      <c r="M68" s="3"/>
      <c r="N68" s="3"/>
    </row>
    <row r="69" spans="1:17" s="4" customFormat="1" x14ac:dyDescent="0.3">
      <c r="A69" s="150"/>
      <c r="B69" s="150"/>
      <c r="C69" s="150"/>
      <c r="D69" s="150"/>
      <c r="E69" s="150"/>
      <c r="F69" s="150"/>
      <c r="G69" s="150"/>
      <c r="H69" s="151"/>
      <c r="I69" s="150"/>
      <c r="J69" s="150"/>
      <c r="L69" s="5"/>
    </row>
    <row r="70" spans="1:17" s="4" customFormat="1" ht="369" customHeight="1" x14ac:dyDescent="0.3">
      <c r="A70" s="150"/>
      <c r="B70" s="150"/>
      <c r="C70" s="150"/>
      <c r="D70" s="150"/>
      <c r="E70" s="150"/>
      <c r="F70" s="150"/>
      <c r="G70" s="150"/>
      <c r="H70" s="151"/>
      <c r="I70" s="150"/>
      <c r="J70" s="150"/>
      <c r="L70" s="9"/>
    </row>
    <row r="71" spans="1:17" s="4" customFormat="1" x14ac:dyDescent="0.3">
      <c r="A71" s="150"/>
      <c r="B71" s="150"/>
      <c r="C71" s="150"/>
      <c r="D71" s="150"/>
      <c r="E71" s="150"/>
      <c r="F71" s="150"/>
      <c r="G71" s="150"/>
      <c r="H71" s="151"/>
      <c r="I71" s="150"/>
      <c r="J71" s="150"/>
      <c r="L71" s="9"/>
      <c r="O71" s="3"/>
      <c r="P71" s="3"/>
      <c r="Q71" s="3"/>
    </row>
    <row r="72" spans="1:17" s="4" customFormat="1" ht="108.9" customHeight="1" x14ac:dyDescent="0.3">
      <c r="A72" s="150"/>
      <c r="B72" s="150"/>
      <c r="C72" s="150"/>
      <c r="D72" s="150"/>
      <c r="E72" s="150"/>
      <c r="F72" s="150"/>
      <c r="G72" s="150"/>
      <c r="H72" s="151"/>
      <c r="I72" s="150"/>
      <c r="J72" s="150"/>
      <c r="L72" s="9"/>
    </row>
    <row r="73" spans="1:17" s="4" customFormat="1" x14ac:dyDescent="0.3">
      <c r="A73" s="150"/>
      <c r="B73" s="150"/>
      <c r="C73" s="150"/>
      <c r="D73" s="150"/>
      <c r="E73" s="150"/>
      <c r="F73" s="150"/>
      <c r="G73" s="150"/>
      <c r="H73" s="151"/>
      <c r="I73" s="150"/>
      <c r="J73" s="150"/>
      <c r="L73" s="13"/>
      <c r="M73" s="13"/>
      <c r="N73" s="13"/>
    </row>
    <row r="74" spans="1:17" s="4" customFormat="1" ht="369" customHeight="1" x14ac:dyDescent="0.3">
      <c r="A74" s="150"/>
      <c r="B74" s="150"/>
      <c r="C74" s="150"/>
      <c r="D74" s="150"/>
      <c r="E74" s="150"/>
      <c r="F74" s="150"/>
      <c r="G74" s="150"/>
      <c r="H74" s="151"/>
      <c r="I74" s="150"/>
      <c r="J74" s="150"/>
      <c r="L74" s="13"/>
      <c r="M74" s="13"/>
      <c r="N74" s="13"/>
    </row>
    <row r="75" spans="1:17" s="4" customFormat="1" ht="39.9" customHeight="1" x14ac:dyDescent="0.3">
      <c r="A75" s="150"/>
      <c r="B75" s="150"/>
      <c r="C75" s="150"/>
      <c r="D75" s="150"/>
      <c r="E75" s="150"/>
      <c r="F75" s="150"/>
      <c r="G75" s="150"/>
      <c r="H75" s="151"/>
      <c r="I75" s="150"/>
      <c r="J75" s="150"/>
      <c r="L75" s="13"/>
      <c r="M75" s="13"/>
      <c r="N75" s="13"/>
    </row>
    <row r="76" spans="1:17" s="4" customFormat="1" x14ac:dyDescent="0.3">
      <c r="A76" s="150"/>
      <c r="B76" s="150"/>
      <c r="C76" s="150"/>
      <c r="D76" s="150"/>
      <c r="E76" s="150"/>
      <c r="F76" s="150"/>
      <c r="G76" s="150"/>
      <c r="H76" s="151"/>
      <c r="I76" s="150"/>
      <c r="J76" s="150"/>
      <c r="L76" s="13"/>
      <c r="M76" s="13"/>
      <c r="N76" s="13"/>
      <c r="O76" s="13"/>
      <c r="P76" s="13"/>
      <c r="Q76" s="13"/>
    </row>
    <row r="77" spans="1:17" s="4" customFormat="1" x14ac:dyDescent="0.3">
      <c r="A77" s="150"/>
      <c r="B77" s="150"/>
      <c r="C77" s="150"/>
      <c r="D77" s="150"/>
      <c r="E77" s="150"/>
      <c r="F77" s="150"/>
      <c r="G77" s="150"/>
      <c r="H77" s="151"/>
      <c r="I77" s="150"/>
      <c r="J77" s="150"/>
      <c r="L77" s="13"/>
      <c r="M77" s="13"/>
      <c r="N77" s="13"/>
      <c r="O77" s="13"/>
      <c r="P77" s="13"/>
      <c r="Q77" s="13"/>
    </row>
    <row r="78" spans="1:17" s="4" customFormat="1" x14ac:dyDescent="0.3">
      <c r="A78" s="150"/>
      <c r="B78" s="150"/>
      <c r="C78" s="150"/>
      <c r="D78" s="150"/>
      <c r="E78" s="150"/>
      <c r="F78" s="150"/>
      <c r="G78" s="150"/>
      <c r="H78" s="151"/>
      <c r="I78" s="150"/>
      <c r="J78" s="150"/>
      <c r="L78" s="13"/>
      <c r="M78" s="13"/>
      <c r="N78" s="13"/>
      <c r="O78" s="13"/>
      <c r="P78" s="13"/>
      <c r="Q78" s="13"/>
    </row>
    <row r="79" spans="1:17" s="4" customFormat="1" x14ac:dyDescent="0.3">
      <c r="A79" s="150"/>
      <c r="B79" s="150"/>
      <c r="C79" s="150"/>
      <c r="D79" s="150"/>
      <c r="E79" s="150"/>
      <c r="F79" s="150"/>
      <c r="G79" s="150"/>
      <c r="H79" s="151"/>
      <c r="I79" s="150"/>
      <c r="J79" s="150"/>
      <c r="L79" s="13"/>
      <c r="M79" s="13"/>
      <c r="N79" s="13"/>
      <c r="O79" s="13"/>
      <c r="P79" s="13"/>
      <c r="Q79" s="13"/>
    </row>
    <row r="80" spans="1:17" s="4" customFormat="1" x14ac:dyDescent="0.3">
      <c r="A80" s="150"/>
      <c r="B80" s="150"/>
      <c r="C80" s="150"/>
      <c r="D80" s="150"/>
      <c r="E80" s="150"/>
      <c r="F80" s="150"/>
      <c r="G80" s="150"/>
      <c r="H80" s="151"/>
      <c r="I80" s="150"/>
      <c r="J80" s="150"/>
      <c r="L80" s="15"/>
      <c r="M80" s="15"/>
      <c r="N80" s="13"/>
      <c r="O80" s="13"/>
      <c r="P80" s="13"/>
      <c r="Q80" s="13"/>
    </row>
    <row r="81" spans="1:17" s="4" customFormat="1" x14ac:dyDescent="0.3">
      <c r="A81" s="150"/>
      <c r="B81" s="150"/>
      <c r="C81" s="150"/>
      <c r="D81" s="150"/>
      <c r="E81" s="150"/>
      <c r="F81" s="150"/>
      <c r="G81" s="150"/>
      <c r="H81" s="151"/>
      <c r="I81" s="150"/>
      <c r="J81" s="150"/>
      <c r="L81" s="13"/>
      <c r="M81" s="13"/>
      <c r="N81" s="13"/>
      <c r="O81" s="13"/>
      <c r="P81" s="13"/>
      <c r="Q81" s="13"/>
    </row>
    <row r="82" spans="1:17" s="4" customFormat="1" x14ac:dyDescent="0.3">
      <c r="A82" s="150"/>
      <c r="B82" s="150"/>
      <c r="C82" s="150"/>
      <c r="D82" s="150"/>
      <c r="E82" s="150"/>
      <c r="F82" s="150"/>
      <c r="G82" s="150"/>
      <c r="H82" s="151"/>
      <c r="I82" s="150"/>
      <c r="J82" s="150"/>
      <c r="L82" s="13"/>
      <c r="M82" s="13"/>
      <c r="N82" s="13"/>
      <c r="O82" s="13"/>
      <c r="P82" s="13"/>
      <c r="Q82" s="13"/>
    </row>
    <row r="83" spans="1:17" s="3" customFormat="1" ht="24" customHeight="1" x14ac:dyDescent="0.3">
      <c r="A83" s="150"/>
      <c r="B83" s="150"/>
      <c r="C83" s="150"/>
      <c r="D83" s="150"/>
      <c r="E83" s="150"/>
      <c r="F83" s="150"/>
      <c r="G83" s="150"/>
      <c r="H83" s="151"/>
      <c r="I83" s="150"/>
      <c r="J83" s="150"/>
      <c r="K83" s="4"/>
      <c r="L83" s="5"/>
      <c r="M83" s="9"/>
      <c r="N83" s="9"/>
      <c r="O83" s="13"/>
      <c r="P83" s="13"/>
      <c r="Q83" s="13"/>
    </row>
    <row r="84" spans="1:17" s="4" customFormat="1" ht="50.1" customHeight="1" x14ac:dyDescent="0.3">
      <c r="A84" s="150"/>
      <c r="B84" s="150"/>
      <c r="C84" s="150"/>
      <c r="D84" s="150"/>
      <c r="E84" s="150"/>
      <c r="F84" s="150"/>
      <c r="G84" s="150"/>
      <c r="H84" s="151"/>
      <c r="I84" s="150"/>
      <c r="J84" s="150"/>
      <c r="L84" s="5"/>
      <c r="O84" s="13"/>
      <c r="P84" s="13"/>
      <c r="Q84" s="13"/>
    </row>
    <row r="85" spans="1:17" s="4" customFormat="1" x14ac:dyDescent="0.3">
      <c r="A85" s="150"/>
      <c r="B85" s="150"/>
      <c r="C85" s="150"/>
      <c r="D85" s="150"/>
      <c r="E85" s="150"/>
      <c r="F85" s="150"/>
      <c r="G85" s="150"/>
      <c r="H85" s="151"/>
      <c r="I85" s="150"/>
      <c r="J85" s="150"/>
      <c r="L85" s="5"/>
      <c r="O85" s="13"/>
      <c r="P85" s="13"/>
      <c r="Q85" s="13"/>
    </row>
    <row r="86" spans="1:17" s="4" customFormat="1" x14ac:dyDescent="0.3">
      <c r="A86" s="150"/>
      <c r="B86" s="150"/>
      <c r="C86" s="150"/>
      <c r="D86" s="150"/>
      <c r="E86" s="150"/>
      <c r="F86" s="150"/>
      <c r="G86" s="150"/>
      <c r="H86" s="151"/>
      <c r="I86" s="150"/>
      <c r="J86" s="150"/>
      <c r="L86" s="5"/>
      <c r="O86" s="9"/>
      <c r="P86" s="9"/>
      <c r="Q86" s="9"/>
    </row>
    <row r="87" spans="1:17" s="4" customFormat="1" ht="246" customHeight="1" x14ac:dyDescent="0.3">
      <c r="A87" s="150"/>
      <c r="B87" s="150"/>
      <c r="C87" s="150"/>
      <c r="D87" s="150"/>
      <c r="E87" s="150"/>
      <c r="F87" s="150"/>
      <c r="G87" s="150"/>
      <c r="H87" s="151"/>
      <c r="I87" s="150"/>
      <c r="J87" s="150"/>
      <c r="L87" s="5"/>
    </row>
    <row r="88" spans="1:17" s="13" customFormat="1" x14ac:dyDescent="0.3">
      <c r="A88" s="150"/>
      <c r="B88" s="150"/>
      <c r="C88" s="150"/>
      <c r="D88" s="150"/>
      <c r="E88" s="150"/>
      <c r="F88" s="150"/>
      <c r="G88" s="150"/>
      <c r="H88" s="151"/>
      <c r="I88" s="150"/>
      <c r="J88" s="150"/>
      <c r="K88" s="4"/>
      <c r="L88" s="5"/>
      <c r="M88" s="4"/>
      <c r="N88" s="4"/>
      <c r="O88" s="4"/>
      <c r="P88" s="4"/>
      <c r="Q88" s="4"/>
    </row>
    <row r="89" spans="1:17" s="13" customFormat="1" x14ac:dyDescent="0.3">
      <c r="A89" s="150"/>
      <c r="B89" s="150"/>
      <c r="C89" s="150"/>
      <c r="D89" s="150"/>
      <c r="E89" s="150"/>
      <c r="F89" s="150"/>
      <c r="G89" s="150"/>
      <c r="H89" s="151"/>
      <c r="I89" s="150"/>
      <c r="J89" s="150"/>
      <c r="K89" s="4"/>
      <c r="O89" s="4"/>
      <c r="P89" s="4"/>
      <c r="Q89" s="4"/>
    </row>
    <row r="90" spans="1:17" s="13" customFormat="1" x14ac:dyDescent="0.3">
      <c r="A90" s="150"/>
      <c r="B90" s="150"/>
      <c r="C90" s="150"/>
      <c r="D90" s="150"/>
      <c r="E90" s="150"/>
      <c r="F90" s="150"/>
      <c r="G90" s="150"/>
      <c r="H90" s="151"/>
      <c r="I90" s="150"/>
      <c r="J90" s="150"/>
      <c r="K90" s="4"/>
      <c r="O90" s="4"/>
      <c r="P90" s="4"/>
      <c r="Q90" s="4"/>
    </row>
    <row r="91" spans="1:17" s="13" customFormat="1" x14ac:dyDescent="0.3">
      <c r="A91" s="150"/>
      <c r="B91" s="150"/>
      <c r="C91" s="150"/>
      <c r="D91" s="150"/>
      <c r="E91" s="150"/>
      <c r="F91" s="150"/>
      <c r="G91" s="150"/>
      <c r="H91" s="151"/>
      <c r="I91" s="150"/>
      <c r="J91" s="150"/>
      <c r="K91" s="4"/>
      <c r="O91" s="4"/>
      <c r="P91" s="4"/>
      <c r="Q91" s="4"/>
    </row>
    <row r="92" spans="1:17" s="13" customFormat="1" x14ac:dyDescent="0.3">
      <c r="A92" s="150"/>
      <c r="B92" s="150"/>
      <c r="C92" s="150"/>
      <c r="D92" s="150"/>
      <c r="E92" s="150"/>
      <c r="F92" s="150"/>
      <c r="G92" s="150"/>
      <c r="H92" s="151"/>
      <c r="I92" s="150"/>
      <c r="J92" s="150"/>
      <c r="K92" s="4"/>
    </row>
    <row r="93" spans="1:17" s="13" customFormat="1" x14ac:dyDescent="0.3">
      <c r="A93" s="150"/>
      <c r="B93" s="150"/>
      <c r="C93" s="150"/>
      <c r="D93" s="150"/>
      <c r="E93" s="150"/>
      <c r="F93" s="150"/>
      <c r="G93" s="150"/>
      <c r="H93" s="151"/>
      <c r="I93" s="150"/>
      <c r="J93" s="150"/>
      <c r="K93" s="4"/>
    </row>
    <row r="94" spans="1:17" s="13" customFormat="1" x14ac:dyDescent="0.3">
      <c r="A94" s="150"/>
      <c r="B94" s="150"/>
      <c r="C94" s="152"/>
      <c r="D94" s="150"/>
      <c r="E94" s="150"/>
      <c r="F94" s="150"/>
      <c r="G94" s="150"/>
      <c r="H94" s="151"/>
      <c r="I94" s="150"/>
      <c r="J94" s="150"/>
      <c r="K94" s="4"/>
    </row>
    <row r="95" spans="1:17" s="13" customFormat="1" ht="219.9" customHeight="1" x14ac:dyDescent="0.3">
      <c r="A95" s="150"/>
      <c r="B95" s="150"/>
      <c r="C95" s="152"/>
      <c r="D95" s="150"/>
      <c r="E95" s="150"/>
      <c r="F95" s="150"/>
      <c r="G95" s="150"/>
      <c r="H95" s="151"/>
      <c r="I95" s="150"/>
      <c r="J95" s="150"/>
      <c r="K95" s="4"/>
    </row>
    <row r="96" spans="1:17" s="13" customFormat="1" x14ac:dyDescent="0.3">
      <c r="A96" s="150"/>
      <c r="B96" s="150"/>
      <c r="C96" s="152"/>
      <c r="D96" s="152"/>
      <c r="E96" s="152"/>
      <c r="F96" s="152"/>
      <c r="G96" s="152"/>
      <c r="H96" s="153"/>
      <c r="I96" s="152"/>
      <c r="J96" s="152"/>
      <c r="K96" s="4"/>
    </row>
    <row r="97" spans="1:17" s="13" customFormat="1" x14ac:dyDescent="0.3">
      <c r="A97" s="150"/>
      <c r="B97" s="152"/>
      <c r="C97" s="152"/>
      <c r="D97" s="152"/>
      <c r="E97" s="152"/>
      <c r="F97" s="152"/>
      <c r="G97" s="152"/>
      <c r="H97" s="153"/>
      <c r="I97" s="152"/>
      <c r="J97" s="152"/>
      <c r="K97" s="4"/>
      <c r="L97" s="7"/>
      <c r="M97" s="7"/>
      <c r="N97" s="7"/>
    </row>
    <row r="98" spans="1:17" s="9" customFormat="1" x14ac:dyDescent="0.3">
      <c r="A98" s="150"/>
      <c r="B98" s="152"/>
      <c r="C98" s="152"/>
      <c r="D98" s="152"/>
      <c r="E98" s="152"/>
      <c r="F98" s="152"/>
      <c r="G98" s="152"/>
      <c r="H98" s="153"/>
      <c r="I98" s="152"/>
      <c r="J98" s="152"/>
      <c r="K98" s="4"/>
      <c r="L98" s="5"/>
      <c r="M98" s="4"/>
      <c r="N98" s="4"/>
      <c r="O98" s="13"/>
      <c r="P98" s="13"/>
      <c r="Q98" s="13"/>
    </row>
    <row r="99" spans="1:17" s="4" customFormat="1" ht="398.1" customHeight="1" x14ac:dyDescent="0.3">
      <c r="A99" s="150"/>
      <c r="B99" s="152"/>
      <c r="C99" s="152"/>
      <c r="D99" s="152"/>
      <c r="E99" s="152"/>
      <c r="F99" s="152"/>
      <c r="G99" s="152"/>
      <c r="H99" s="153"/>
      <c r="I99" s="152"/>
      <c r="J99" s="152"/>
      <c r="L99" s="5"/>
      <c r="O99" s="13"/>
      <c r="P99" s="13"/>
      <c r="Q99" s="13"/>
    </row>
    <row r="100" spans="1:17" s="4" customFormat="1" ht="66" customHeight="1" x14ac:dyDescent="0.3">
      <c r="A100" s="152"/>
      <c r="B100" s="152"/>
      <c r="C100" s="152"/>
      <c r="D100" s="152"/>
      <c r="E100" s="152"/>
      <c r="F100" s="152"/>
      <c r="G100" s="152"/>
      <c r="H100" s="153"/>
      <c r="I100" s="152"/>
      <c r="J100" s="152"/>
      <c r="K100" s="1"/>
      <c r="L100" s="5"/>
      <c r="O100" s="7"/>
      <c r="P100" s="7"/>
      <c r="Q100" s="7"/>
    </row>
    <row r="101" spans="1:17" s="4" customFormat="1" x14ac:dyDescent="0.3">
      <c r="A101" s="152"/>
      <c r="B101" s="152"/>
      <c r="C101" s="152"/>
      <c r="D101" s="152"/>
      <c r="E101" s="152"/>
      <c r="F101" s="152"/>
      <c r="G101" s="152"/>
      <c r="H101" s="153"/>
      <c r="I101" s="152"/>
      <c r="J101" s="152"/>
      <c r="K101" s="1"/>
      <c r="L101" s="5"/>
    </row>
    <row r="102" spans="1:17" s="4" customFormat="1" x14ac:dyDescent="0.3">
      <c r="A102" s="152"/>
      <c r="B102" s="152"/>
      <c r="C102" s="152"/>
      <c r="D102" s="152"/>
      <c r="E102" s="152"/>
      <c r="F102" s="152"/>
      <c r="G102" s="152"/>
      <c r="H102" s="153"/>
      <c r="I102" s="152"/>
      <c r="J102" s="152"/>
      <c r="K102" s="1"/>
      <c r="L102" s="5"/>
    </row>
    <row r="103" spans="1:17" s="4" customFormat="1" x14ac:dyDescent="0.3">
      <c r="A103" s="152"/>
      <c r="B103" s="152"/>
      <c r="C103" s="152"/>
      <c r="D103" s="152"/>
      <c r="E103" s="152"/>
      <c r="F103" s="152"/>
      <c r="G103" s="152"/>
      <c r="H103" s="153"/>
      <c r="I103" s="152"/>
      <c r="J103" s="152"/>
      <c r="K103" s="1"/>
      <c r="L103" s="5"/>
    </row>
    <row r="104" spans="1:17" s="13" customFormat="1" ht="80.099999999999994" customHeight="1" x14ac:dyDescent="0.3">
      <c r="A104" s="152"/>
      <c r="B104" s="152"/>
      <c r="C104" s="152"/>
      <c r="D104" s="152"/>
      <c r="E104" s="152"/>
      <c r="F104" s="152"/>
      <c r="G104" s="152"/>
      <c r="H104" s="153"/>
      <c r="I104" s="152"/>
      <c r="J104" s="152"/>
      <c r="K104" s="1"/>
      <c r="L104" s="5"/>
      <c r="M104" s="4"/>
      <c r="N104" s="4"/>
      <c r="O104" s="4"/>
      <c r="P104" s="4"/>
      <c r="Q104" s="4"/>
    </row>
    <row r="105" spans="1:17" s="13" customFormat="1" ht="87.9" customHeight="1" x14ac:dyDescent="0.3">
      <c r="A105" s="152"/>
      <c r="B105" s="152"/>
      <c r="C105" s="152"/>
      <c r="D105" s="152"/>
      <c r="E105" s="152"/>
      <c r="F105" s="152"/>
      <c r="G105" s="152"/>
      <c r="H105" s="153"/>
      <c r="I105" s="152"/>
      <c r="J105" s="152"/>
      <c r="K105" s="1"/>
      <c r="L105" s="5"/>
      <c r="M105" s="4"/>
      <c r="N105" s="4"/>
      <c r="O105" s="4"/>
      <c r="P105" s="4"/>
      <c r="Q105" s="4"/>
    </row>
    <row r="106" spans="1:17" s="13" customFormat="1" x14ac:dyDescent="0.3">
      <c r="A106" s="152"/>
      <c r="B106" s="152"/>
      <c r="C106" s="152"/>
      <c r="D106" s="152"/>
      <c r="E106" s="152"/>
      <c r="F106" s="152"/>
      <c r="G106" s="152"/>
      <c r="H106" s="153"/>
      <c r="I106" s="152"/>
      <c r="J106" s="152"/>
      <c r="K106" s="1"/>
      <c r="L106" s="5"/>
      <c r="M106" s="4"/>
      <c r="N106" s="4"/>
      <c r="O106" s="4"/>
      <c r="P106" s="4"/>
      <c r="Q106" s="4"/>
    </row>
    <row r="107" spans="1:17" s="13" customFormat="1" ht="86.1" customHeight="1" x14ac:dyDescent="0.3">
      <c r="A107" s="152"/>
      <c r="B107" s="152"/>
      <c r="C107" s="152"/>
      <c r="D107" s="152"/>
      <c r="E107" s="152"/>
      <c r="F107" s="152"/>
      <c r="G107" s="152"/>
      <c r="H107" s="153"/>
      <c r="I107" s="152"/>
      <c r="J107" s="152"/>
      <c r="K107" s="1"/>
      <c r="L107" s="5"/>
      <c r="M107" s="4"/>
      <c r="N107" s="4"/>
      <c r="O107" s="4"/>
      <c r="P107" s="4"/>
      <c r="Q107" s="4"/>
    </row>
    <row r="108" spans="1:17" s="13" customFormat="1" ht="39.9" customHeight="1" x14ac:dyDescent="0.3">
      <c r="A108" s="152"/>
      <c r="B108" s="152"/>
      <c r="C108" s="152"/>
      <c r="D108" s="152"/>
      <c r="E108" s="152"/>
      <c r="F108" s="152"/>
      <c r="G108" s="152"/>
      <c r="H108" s="153"/>
      <c r="I108" s="152"/>
      <c r="J108" s="152"/>
      <c r="K108" s="1"/>
      <c r="L108" s="5"/>
      <c r="M108" s="4"/>
      <c r="N108" s="4"/>
      <c r="O108" s="4"/>
      <c r="P108" s="4"/>
      <c r="Q108" s="4"/>
    </row>
    <row r="109" spans="1:17" s="13" customFormat="1" x14ac:dyDescent="0.3">
      <c r="A109" s="152"/>
      <c r="B109" s="152"/>
      <c r="C109" s="152"/>
      <c r="D109" s="152"/>
      <c r="E109" s="152"/>
      <c r="F109" s="152"/>
      <c r="G109" s="152"/>
      <c r="H109" s="153"/>
      <c r="I109" s="152"/>
      <c r="J109" s="152"/>
      <c r="K109" s="1"/>
      <c r="L109" s="5"/>
      <c r="M109" s="4"/>
      <c r="N109" s="4"/>
      <c r="O109" s="4"/>
      <c r="P109" s="4"/>
      <c r="Q109" s="4"/>
    </row>
    <row r="110" spans="1:17" s="13" customFormat="1" x14ac:dyDescent="0.3">
      <c r="A110" s="152"/>
      <c r="B110" s="152"/>
      <c r="C110" s="152"/>
      <c r="D110" s="152"/>
      <c r="E110" s="152"/>
      <c r="F110" s="152"/>
      <c r="G110" s="152"/>
      <c r="H110" s="153"/>
      <c r="I110" s="152"/>
      <c r="J110" s="152"/>
      <c r="K110" s="1"/>
      <c r="L110" s="5"/>
      <c r="M110" s="4"/>
      <c r="N110" s="4"/>
      <c r="O110" s="4"/>
      <c r="P110" s="4"/>
      <c r="Q110" s="4"/>
    </row>
    <row r="111" spans="1:17" s="13" customFormat="1" x14ac:dyDescent="0.3">
      <c r="A111" s="152"/>
      <c r="B111" s="152"/>
      <c r="C111" s="152"/>
      <c r="D111" s="152"/>
      <c r="E111" s="152"/>
      <c r="F111" s="152"/>
      <c r="G111" s="152"/>
      <c r="H111" s="153"/>
      <c r="I111" s="152"/>
      <c r="J111" s="152"/>
      <c r="K111" s="1"/>
      <c r="L111" s="5"/>
      <c r="M111" s="4"/>
      <c r="N111" s="4"/>
      <c r="O111" s="4"/>
      <c r="P111" s="4"/>
      <c r="Q111" s="4"/>
    </row>
    <row r="112" spans="1:17" s="7" customFormat="1" ht="37.5" customHeight="1" x14ac:dyDescent="0.3">
      <c r="A112" s="152"/>
      <c r="B112" s="152"/>
      <c r="C112" s="152"/>
      <c r="D112" s="152"/>
      <c r="E112" s="152"/>
      <c r="F112" s="152"/>
      <c r="G112" s="152"/>
      <c r="H112" s="153"/>
      <c r="I112" s="152"/>
      <c r="J112" s="152"/>
      <c r="K112" s="1"/>
      <c r="L112" s="5"/>
      <c r="M112" s="4"/>
      <c r="N112" s="4"/>
      <c r="O112" s="4"/>
      <c r="P112" s="4"/>
      <c r="Q112" s="4"/>
    </row>
    <row r="113" spans="1:12" s="4" customFormat="1" ht="31.5" customHeight="1" x14ac:dyDescent="0.3">
      <c r="A113" s="152"/>
      <c r="B113" s="152"/>
      <c r="C113" s="152"/>
      <c r="D113" s="152"/>
      <c r="E113" s="152"/>
      <c r="F113" s="152"/>
      <c r="G113" s="152"/>
      <c r="H113" s="153"/>
      <c r="I113" s="152"/>
      <c r="J113" s="152"/>
      <c r="K113" s="1"/>
      <c r="L113" s="5"/>
    </row>
    <row r="114" spans="1:12" s="4" customFormat="1" x14ac:dyDescent="0.3">
      <c r="A114" s="152"/>
      <c r="B114" s="152"/>
      <c r="C114" s="152"/>
      <c r="D114" s="152"/>
      <c r="E114" s="152"/>
      <c r="F114" s="152"/>
      <c r="G114" s="152"/>
      <c r="H114" s="153"/>
      <c r="I114" s="152"/>
      <c r="J114" s="152"/>
      <c r="K114" s="1"/>
      <c r="L114" s="5"/>
    </row>
    <row r="115" spans="1:12" s="4" customFormat="1" x14ac:dyDescent="0.3">
      <c r="A115" s="152"/>
      <c r="B115" s="152"/>
      <c r="C115" s="152"/>
      <c r="D115" s="152"/>
      <c r="E115" s="152"/>
      <c r="F115" s="152"/>
      <c r="G115" s="152"/>
      <c r="H115" s="153"/>
      <c r="I115" s="152"/>
      <c r="J115" s="152"/>
      <c r="K115" s="1"/>
      <c r="L115" s="5"/>
    </row>
    <row r="116" spans="1:12" s="4" customFormat="1" ht="81.599999999999994" customHeight="1" x14ac:dyDescent="0.3">
      <c r="A116" s="152"/>
      <c r="B116" s="152"/>
      <c r="C116" s="152"/>
      <c r="D116" s="152"/>
      <c r="E116" s="152"/>
      <c r="F116" s="152"/>
      <c r="G116" s="152"/>
      <c r="H116" s="153"/>
      <c r="I116" s="152"/>
      <c r="J116" s="152"/>
      <c r="K116" s="1"/>
      <c r="L116" s="5"/>
    </row>
    <row r="117" spans="1:12" s="4" customFormat="1" x14ac:dyDescent="0.3">
      <c r="A117" s="152"/>
      <c r="B117" s="152"/>
      <c r="C117" s="152"/>
      <c r="D117" s="152"/>
      <c r="E117" s="152"/>
      <c r="F117" s="152"/>
      <c r="G117" s="152"/>
      <c r="H117" s="153"/>
      <c r="I117" s="152"/>
      <c r="J117" s="152"/>
      <c r="K117" s="1"/>
      <c r="L117" s="5"/>
    </row>
    <row r="118" spans="1:12" s="4" customFormat="1" ht="75" customHeight="1" x14ac:dyDescent="0.3">
      <c r="A118" s="152"/>
      <c r="B118" s="152"/>
      <c r="C118" s="152"/>
      <c r="D118" s="152"/>
      <c r="E118" s="152"/>
      <c r="F118" s="152"/>
      <c r="G118" s="152"/>
      <c r="H118" s="153"/>
      <c r="I118" s="152"/>
      <c r="J118" s="152"/>
      <c r="K118" s="1"/>
      <c r="L118" s="5"/>
    </row>
    <row r="119" spans="1:12" s="4" customFormat="1" ht="75" customHeight="1" x14ac:dyDescent="0.3">
      <c r="A119" s="152"/>
      <c r="B119" s="152"/>
      <c r="C119" s="152"/>
      <c r="D119" s="152"/>
      <c r="E119" s="152"/>
      <c r="F119" s="152"/>
      <c r="G119" s="152"/>
      <c r="H119" s="153"/>
      <c r="I119" s="152"/>
      <c r="J119" s="152"/>
      <c r="K119" s="1"/>
      <c r="L119" s="9"/>
    </row>
    <row r="120" spans="1:12" s="4" customFormat="1" ht="30.15" customHeight="1" x14ac:dyDescent="0.3">
      <c r="A120" s="152"/>
      <c r="B120" s="152"/>
      <c r="C120" s="152"/>
      <c r="D120" s="152"/>
      <c r="E120" s="152"/>
      <c r="F120" s="152"/>
      <c r="G120" s="152"/>
      <c r="H120" s="153"/>
      <c r="I120" s="152"/>
      <c r="J120" s="152"/>
      <c r="K120" s="1"/>
      <c r="L120" s="9"/>
    </row>
    <row r="121" spans="1:12" s="4" customFormat="1" x14ac:dyDescent="0.3">
      <c r="A121" s="152"/>
      <c r="B121" s="152"/>
      <c r="C121" s="152"/>
      <c r="D121" s="152"/>
      <c r="E121" s="152"/>
      <c r="F121" s="152"/>
      <c r="G121" s="152"/>
      <c r="H121" s="153"/>
      <c r="I121" s="152"/>
      <c r="J121" s="152"/>
      <c r="K121" s="1"/>
    </row>
    <row r="122" spans="1:12" s="4" customFormat="1" x14ac:dyDescent="0.3">
      <c r="A122" s="152"/>
      <c r="B122" s="152"/>
      <c r="C122" s="152"/>
      <c r="D122" s="152"/>
      <c r="E122" s="152"/>
      <c r="F122" s="152"/>
      <c r="G122" s="152"/>
      <c r="H122" s="153"/>
      <c r="I122" s="152"/>
      <c r="J122" s="152"/>
      <c r="K122" s="1"/>
    </row>
    <row r="123" spans="1:12" s="4" customFormat="1" ht="31.5" customHeight="1" x14ac:dyDescent="0.3">
      <c r="A123" s="152"/>
      <c r="B123" s="152"/>
      <c r="C123" s="152"/>
      <c r="D123" s="152"/>
      <c r="E123" s="152"/>
      <c r="F123" s="152"/>
      <c r="G123" s="152"/>
      <c r="H123" s="153"/>
      <c r="I123" s="152"/>
      <c r="J123" s="152"/>
      <c r="K123" s="1"/>
    </row>
    <row r="124" spans="1:12" s="4" customFormat="1" x14ac:dyDescent="0.3">
      <c r="A124" s="152"/>
      <c r="B124" s="152"/>
      <c r="C124" s="152"/>
      <c r="D124" s="152"/>
      <c r="E124" s="152"/>
      <c r="F124" s="152"/>
      <c r="G124" s="152"/>
      <c r="H124" s="153"/>
      <c r="I124" s="152"/>
      <c r="J124" s="152"/>
      <c r="K124" s="1"/>
    </row>
    <row r="125" spans="1:12" s="4" customFormat="1" ht="219.9" customHeight="1" x14ac:dyDescent="0.3">
      <c r="A125" s="152"/>
      <c r="B125" s="152"/>
      <c r="C125" s="152"/>
      <c r="D125" s="152"/>
      <c r="E125" s="152"/>
      <c r="F125" s="152"/>
      <c r="G125" s="152"/>
      <c r="H125" s="153"/>
      <c r="I125" s="152"/>
      <c r="J125" s="152"/>
      <c r="K125" s="1"/>
    </row>
    <row r="126" spans="1:12" s="4" customFormat="1" ht="56.25" customHeight="1" x14ac:dyDescent="0.3">
      <c r="A126" s="152"/>
      <c r="B126" s="152"/>
      <c r="C126" s="152"/>
      <c r="D126" s="152"/>
      <c r="E126" s="152"/>
      <c r="F126" s="152"/>
      <c r="G126" s="152"/>
      <c r="H126" s="153"/>
      <c r="I126" s="152"/>
      <c r="J126" s="152"/>
      <c r="K126" s="1"/>
    </row>
    <row r="127" spans="1:12" s="4" customFormat="1" ht="81.599999999999994" customHeight="1" x14ac:dyDescent="0.3">
      <c r="A127" s="152"/>
      <c r="B127" s="152"/>
      <c r="C127" s="152"/>
      <c r="D127" s="152"/>
      <c r="E127" s="152"/>
      <c r="F127" s="152"/>
      <c r="G127" s="152"/>
      <c r="H127" s="153"/>
      <c r="I127" s="152"/>
      <c r="J127" s="152"/>
      <c r="K127" s="1"/>
    </row>
    <row r="128" spans="1:12" s="4" customFormat="1" x14ac:dyDescent="0.3">
      <c r="A128" s="152"/>
      <c r="B128" s="152"/>
      <c r="C128" s="152"/>
      <c r="D128" s="152"/>
      <c r="E128" s="152"/>
      <c r="F128" s="152"/>
      <c r="G128" s="152"/>
      <c r="H128" s="153"/>
      <c r="I128" s="152"/>
      <c r="J128" s="152"/>
      <c r="K128" s="1"/>
    </row>
    <row r="129" spans="1:11" s="4" customFormat="1" ht="196.5" customHeight="1" x14ac:dyDescent="0.3">
      <c r="A129" s="152"/>
      <c r="B129" s="152"/>
      <c r="C129" s="152"/>
      <c r="D129" s="152"/>
      <c r="E129" s="152"/>
      <c r="F129" s="152"/>
      <c r="G129" s="152"/>
      <c r="H129" s="153"/>
      <c r="I129" s="152"/>
      <c r="J129" s="152"/>
      <c r="K129" s="1"/>
    </row>
    <row r="130" spans="1:11" s="4" customFormat="1" x14ac:dyDescent="0.3">
      <c r="A130" s="152"/>
      <c r="B130" s="152"/>
      <c r="C130" s="152"/>
      <c r="D130" s="152"/>
      <c r="E130" s="152"/>
      <c r="F130" s="152"/>
      <c r="G130" s="152"/>
      <c r="H130" s="153"/>
      <c r="I130" s="152"/>
      <c r="J130" s="152"/>
      <c r="K130" s="1"/>
    </row>
    <row r="131" spans="1:11" s="4" customFormat="1" ht="75" customHeight="1" x14ac:dyDescent="0.3">
      <c r="A131" s="152"/>
      <c r="B131" s="152"/>
      <c r="C131" s="152"/>
      <c r="D131" s="152"/>
      <c r="E131" s="152"/>
      <c r="F131" s="152"/>
      <c r="G131" s="152"/>
      <c r="H131" s="153"/>
      <c r="I131" s="152"/>
      <c r="J131" s="152"/>
      <c r="K131" s="1"/>
    </row>
    <row r="132" spans="1:11" s="4" customFormat="1" ht="75" customHeight="1" x14ac:dyDescent="0.3">
      <c r="A132" s="152"/>
      <c r="B132" s="152"/>
      <c r="C132" s="152"/>
      <c r="D132" s="152"/>
      <c r="E132" s="152"/>
      <c r="F132" s="152"/>
      <c r="G132" s="152"/>
      <c r="H132" s="153"/>
      <c r="I132" s="152"/>
      <c r="J132" s="152"/>
      <c r="K132" s="1"/>
    </row>
    <row r="133" spans="1:11" s="4" customFormat="1" ht="75" customHeight="1" x14ac:dyDescent="0.3">
      <c r="A133" s="152"/>
      <c r="B133" s="152"/>
      <c r="C133" s="152"/>
      <c r="D133" s="152"/>
      <c r="E133" s="152"/>
      <c r="F133" s="152"/>
      <c r="G133" s="152"/>
      <c r="H133" s="153"/>
      <c r="I133" s="152"/>
      <c r="J133" s="152"/>
      <c r="K133" s="1"/>
    </row>
    <row r="134" spans="1:11" s="4" customFormat="1" ht="31.5" customHeight="1" x14ac:dyDescent="0.3">
      <c r="A134" s="152"/>
      <c r="B134" s="152"/>
      <c r="C134" s="152"/>
      <c r="D134" s="152"/>
      <c r="E134" s="152"/>
      <c r="F134" s="152"/>
      <c r="G134" s="152"/>
      <c r="H134" s="153"/>
      <c r="I134" s="152"/>
      <c r="J134" s="152"/>
      <c r="K134" s="1"/>
    </row>
    <row r="135" spans="1:11" s="4" customFormat="1" x14ac:dyDescent="0.3">
      <c r="A135" s="152"/>
      <c r="B135" s="152"/>
      <c r="C135" s="152"/>
      <c r="D135" s="152"/>
      <c r="E135" s="152"/>
      <c r="F135" s="152"/>
      <c r="G135" s="152"/>
      <c r="H135" s="153"/>
      <c r="I135" s="152"/>
      <c r="J135" s="152"/>
      <c r="K135" s="1"/>
    </row>
    <row r="136" spans="1:11" s="4" customFormat="1" x14ac:dyDescent="0.3">
      <c r="A136" s="152"/>
      <c r="B136" s="152"/>
      <c r="C136" s="152"/>
      <c r="D136" s="152"/>
      <c r="E136" s="152"/>
      <c r="F136" s="152"/>
      <c r="G136" s="152"/>
      <c r="H136" s="153"/>
      <c r="I136" s="152"/>
      <c r="J136" s="152"/>
      <c r="K136" s="1"/>
    </row>
    <row r="137" spans="1:11" s="4" customFormat="1" x14ac:dyDescent="0.3">
      <c r="A137" s="152"/>
      <c r="B137" s="152"/>
      <c r="C137" s="152"/>
      <c r="D137" s="152"/>
      <c r="E137" s="152"/>
      <c r="F137" s="152"/>
      <c r="G137" s="152"/>
      <c r="H137" s="153"/>
      <c r="I137" s="152"/>
      <c r="J137" s="152"/>
      <c r="K137" s="1"/>
    </row>
    <row r="138" spans="1:11" s="4" customFormat="1" x14ac:dyDescent="0.3">
      <c r="A138" s="152"/>
      <c r="B138" s="152"/>
      <c r="C138" s="152"/>
      <c r="D138" s="152"/>
      <c r="E138" s="152"/>
      <c r="F138" s="152"/>
      <c r="G138" s="152"/>
      <c r="H138" s="153"/>
      <c r="I138" s="152"/>
      <c r="J138" s="152"/>
      <c r="K138" s="1"/>
    </row>
    <row r="139" spans="1:11" s="4" customFormat="1" x14ac:dyDescent="0.3">
      <c r="A139" s="152"/>
      <c r="B139" s="152"/>
      <c r="C139" s="152"/>
      <c r="D139" s="152"/>
      <c r="E139" s="152"/>
      <c r="F139" s="152"/>
      <c r="G139" s="152"/>
      <c r="H139" s="153"/>
      <c r="I139" s="152"/>
      <c r="J139" s="152"/>
      <c r="K139" s="1"/>
    </row>
    <row r="140" spans="1:11" s="4" customFormat="1" x14ac:dyDescent="0.3">
      <c r="A140" s="152"/>
      <c r="B140" s="152"/>
      <c r="C140" s="152"/>
      <c r="D140" s="152"/>
      <c r="E140" s="152"/>
      <c r="F140" s="152"/>
      <c r="G140" s="152"/>
      <c r="H140" s="153"/>
      <c r="I140" s="152"/>
      <c r="J140" s="152"/>
      <c r="K140" s="1"/>
    </row>
    <row r="141" spans="1:11" s="4" customFormat="1" x14ac:dyDescent="0.3">
      <c r="A141" s="152"/>
      <c r="B141" s="152"/>
      <c r="C141" s="152"/>
      <c r="D141" s="152"/>
      <c r="E141" s="152"/>
      <c r="F141" s="152"/>
      <c r="G141" s="152"/>
      <c r="H141" s="153"/>
      <c r="I141" s="152"/>
      <c r="J141" s="152"/>
      <c r="K141" s="1"/>
    </row>
    <row r="142" spans="1:11" s="4" customFormat="1" x14ac:dyDescent="0.3">
      <c r="A142" s="152"/>
      <c r="B142" s="152"/>
      <c r="C142" s="152"/>
      <c r="D142" s="152"/>
      <c r="E142" s="152"/>
      <c r="F142" s="152"/>
      <c r="G142" s="152"/>
      <c r="H142" s="153"/>
      <c r="I142" s="152"/>
      <c r="J142" s="152"/>
      <c r="K142" s="1"/>
    </row>
    <row r="143" spans="1:11" s="4" customFormat="1" x14ac:dyDescent="0.3">
      <c r="A143" s="152"/>
      <c r="B143" s="152"/>
      <c r="C143" s="152"/>
      <c r="D143" s="152"/>
      <c r="E143" s="152"/>
      <c r="F143" s="152"/>
      <c r="G143" s="152"/>
      <c r="H143" s="153"/>
      <c r="I143" s="152"/>
      <c r="J143" s="152"/>
      <c r="K143" s="1"/>
    </row>
    <row r="144" spans="1:11" s="4" customFormat="1" x14ac:dyDescent="0.3">
      <c r="A144" s="152"/>
      <c r="B144" s="152"/>
      <c r="C144" s="152"/>
      <c r="D144" s="152"/>
      <c r="E144" s="152"/>
      <c r="F144" s="152"/>
      <c r="G144" s="152"/>
      <c r="H144" s="153"/>
      <c r="I144" s="152"/>
      <c r="J144" s="152"/>
      <c r="K144" s="1"/>
    </row>
    <row r="145" spans="1:11" s="4" customFormat="1" x14ac:dyDescent="0.3">
      <c r="A145" s="152"/>
      <c r="B145" s="152"/>
      <c r="C145" s="152"/>
      <c r="D145" s="152"/>
      <c r="E145" s="152"/>
      <c r="F145" s="152"/>
      <c r="G145" s="152"/>
      <c r="H145" s="153"/>
      <c r="I145" s="152"/>
      <c r="J145" s="152"/>
      <c r="K145" s="1"/>
    </row>
    <row r="146" spans="1:11" s="4" customFormat="1" x14ac:dyDescent="0.3">
      <c r="A146" s="152"/>
      <c r="B146" s="152"/>
      <c r="C146" s="152"/>
      <c r="D146" s="152"/>
      <c r="E146" s="152"/>
      <c r="F146" s="152"/>
      <c r="G146" s="152"/>
      <c r="H146" s="153"/>
      <c r="I146" s="152"/>
      <c r="J146" s="152"/>
      <c r="K146" s="1"/>
    </row>
    <row r="147" spans="1:11" s="4" customFormat="1" x14ac:dyDescent="0.3">
      <c r="A147" s="152"/>
      <c r="B147" s="152"/>
      <c r="C147" s="152"/>
      <c r="D147" s="152"/>
      <c r="E147" s="152"/>
      <c r="F147" s="152"/>
      <c r="G147" s="152"/>
      <c r="H147" s="153"/>
      <c r="I147" s="152"/>
      <c r="J147" s="152"/>
      <c r="K147" s="1"/>
    </row>
    <row r="148" spans="1:11" s="4" customFormat="1" x14ac:dyDescent="0.3">
      <c r="A148" s="152"/>
      <c r="B148" s="152"/>
      <c r="C148" s="152"/>
      <c r="D148" s="152"/>
      <c r="E148" s="152"/>
      <c r="F148" s="152"/>
      <c r="G148" s="152"/>
      <c r="H148" s="153"/>
      <c r="I148" s="152"/>
      <c r="J148" s="152"/>
      <c r="K148" s="1"/>
    </row>
    <row r="149" spans="1:11" s="4" customFormat="1" x14ac:dyDescent="0.3">
      <c r="A149" s="152"/>
      <c r="B149" s="152"/>
      <c r="C149" s="152"/>
      <c r="D149" s="152"/>
      <c r="E149" s="152"/>
      <c r="F149" s="152"/>
      <c r="G149" s="152"/>
      <c r="H149" s="153"/>
      <c r="I149" s="152"/>
      <c r="J149" s="152"/>
      <c r="K149" s="1"/>
    </row>
    <row r="150" spans="1:11" s="4" customFormat="1" x14ac:dyDescent="0.3">
      <c r="A150" s="152"/>
      <c r="B150" s="152"/>
      <c r="C150" s="152"/>
      <c r="D150" s="152"/>
      <c r="E150" s="152"/>
      <c r="F150" s="152"/>
      <c r="G150" s="152"/>
      <c r="H150" s="153"/>
      <c r="I150" s="152"/>
      <c r="J150" s="152"/>
      <c r="K150" s="1"/>
    </row>
    <row r="151" spans="1:11" s="4" customFormat="1" x14ac:dyDescent="0.3">
      <c r="A151" s="152"/>
      <c r="B151" s="152"/>
      <c r="C151" s="152"/>
      <c r="D151" s="152"/>
      <c r="E151" s="152"/>
      <c r="F151" s="152"/>
      <c r="G151" s="152"/>
      <c r="H151" s="153"/>
      <c r="I151" s="152"/>
      <c r="J151" s="152"/>
      <c r="K151" s="1"/>
    </row>
    <row r="152" spans="1:11" s="4" customFormat="1" x14ac:dyDescent="0.3">
      <c r="A152" s="152"/>
      <c r="B152" s="152"/>
      <c r="C152" s="152"/>
      <c r="D152" s="152"/>
      <c r="E152" s="152"/>
      <c r="F152" s="152"/>
      <c r="G152" s="152"/>
      <c r="H152" s="153"/>
      <c r="I152" s="152"/>
      <c r="J152" s="152"/>
      <c r="K152" s="1"/>
    </row>
    <row r="153" spans="1:11" s="4" customFormat="1" x14ac:dyDescent="0.3">
      <c r="A153" s="152"/>
      <c r="B153" s="152"/>
      <c r="C153" s="152"/>
      <c r="D153" s="152"/>
      <c r="E153" s="152"/>
      <c r="F153" s="152"/>
      <c r="G153" s="152"/>
      <c r="H153" s="153"/>
      <c r="I153" s="152"/>
      <c r="J153" s="152"/>
      <c r="K153" s="1"/>
    </row>
    <row r="154" spans="1:11" s="4" customFormat="1" x14ac:dyDescent="0.3">
      <c r="A154" s="152"/>
      <c r="B154" s="152"/>
      <c r="C154" s="152"/>
      <c r="D154" s="152"/>
      <c r="E154" s="152"/>
      <c r="F154" s="152"/>
      <c r="G154" s="152"/>
      <c r="H154" s="153"/>
      <c r="I154" s="152"/>
      <c r="J154" s="152"/>
      <c r="K154" s="1"/>
    </row>
    <row r="155" spans="1:11" s="4" customFormat="1" x14ac:dyDescent="0.3">
      <c r="A155" s="152"/>
      <c r="B155" s="152"/>
      <c r="C155" s="152"/>
      <c r="D155" s="152"/>
      <c r="E155" s="152"/>
      <c r="F155" s="152"/>
      <c r="G155" s="152"/>
      <c r="H155" s="153"/>
      <c r="I155" s="152"/>
      <c r="J155" s="152"/>
      <c r="K155" s="1"/>
    </row>
    <row r="156" spans="1:11" s="4" customFormat="1" x14ac:dyDescent="0.3">
      <c r="A156" s="152"/>
      <c r="B156" s="152"/>
      <c r="C156" s="152"/>
      <c r="D156" s="152"/>
      <c r="E156" s="152"/>
      <c r="F156" s="152"/>
      <c r="G156" s="152"/>
      <c r="H156" s="153"/>
      <c r="I156" s="152"/>
      <c r="J156" s="152"/>
      <c r="K156" s="1"/>
    </row>
    <row r="157" spans="1:11" s="4" customFormat="1" x14ac:dyDescent="0.3">
      <c r="A157" s="152"/>
      <c r="B157" s="152"/>
      <c r="C157" s="152"/>
      <c r="D157" s="152"/>
      <c r="E157" s="152"/>
      <c r="F157" s="152"/>
      <c r="G157" s="152"/>
      <c r="H157" s="153"/>
      <c r="I157" s="152"/>
      <c r="J157" s="152"/>
      <c r="K157" s="1"/>
    </row>
    <row r="158" spans="1:11" s="4" customFormat="1" x14ac:dyDescent="0.3">
      <c r="A158" s="152"/>
      <c r="B158" s="152"/>
      <c r="C158" s="152"/>
      <c r="D158" s="152"/>
      <c r="E158" s="152"/>
      <c r="F158" s="152"/>
      <c r="G158" s="152"/>
      <c r="H158" s="153"/>
      <c r="I158" s="152"/>
      <c r="J158" s="152"/>
      <c r="K158" s="1"/>
    </row>
    <row r="159" spans="1:11" s="4" customFormat="1" x14ac:dyDescent="0.3">
      <c r="A159" s="152"/>
      <c r="B159" s="152"/>
      <c r="C159" s="152"/>
      <c r="D159" s="152"/>
      <c r="E159" s="152"/>
      <c r="F159" s="152"/>
      <c r="G159" s="152"/>
      <c r="H159" s="153"/>
      <c r="I159" s="152"/>
      <c r="J159" s="152"/>
      <c r="K159" s="1"/>
    </row>
    <row r="160" spans="1:11" s="4" customFormat="1" x14ac:dyDescent="0.3">
      <c r="A160" s="152"/>
      <c r="B160" s="152"/>
      <c r="C160" s="152"/>
      <c r="D160" s="152"/>
      <c r="E160" s="152"/>
      <c r="F160" s="152"/>
      <c r="G160" s="152"/>
      <c r="H160" s="153"/>
      <c r="I160" s="152"/>
      <c r="J160" s="152"/>
      <c r="K160" s="1"/>
    </row>
    <row r="161" spans="1:17" s="4" customFormat="1" x14ac:dyDescent="0.3">
      <c r="A161" s="152"/>
      <c r="B161" s="152"/>
      <c r="C161" s="152"/>
      <c r="D161" s="152"/>
      <c r="E161" s="152"/>
      <c r="F161" s="152"/>
      <c r="G161" s="152"/>
      <c r="H161" s="153"/>
      <c r="I161" s="152"/>
      <c r="J161" s="152"/>
      <c r="K161" s="1"/>
    </row>
    <row r="162" spans="1:17" s="4" customFormat="1" x14ac:dyDescent="0.3">
      <c r="A162" s="152"/>
      <c r="B162" s="152"/>
      <c r="C162" s="152"/>
      <c r="D162" s="152"/>
      <c r="E162" s="152"/>
      <c r="F162" s="152"/>
      <c r="G162" s="152"/>
      <c r="H162" s="153"/>
      <c r="I162" s="152"/>
      <c r="J162" s="152"/>
      <c r="K162" s="1"/>
    </row>
    <row r="163" spans="1:17" s="4" customFormat="1" x14ac:dyDescent="0.3">
      <c r="A163" s="152"/>
      <c r="B163" s="152"/>
      <c r="C163" s="152"/>
      <c r="D163" s="152"/>
      <c r="E163" s="152"/>
      <c r="F163" s="152"/>
      <c r="G163" s="152"/>
      <c r="H163" s="153"/>
      <c r="I163" s="152"/>
      <c r="J163" s="152"/>
      <c r="K163" s="1"/>
    </row>
    <row r="164" spans="1:17" s="4" customFormat="1" x14ac:dyDescent="0.3">
      <c r="A164" s="152"/>
      <c r="B164" s="152"/>
      <c r="C164" s="152"/>
      <c r="D164" s="152"/>
      <c r="E164" s="152"/>
      <c r="F164" s="152"/>
      <c r="G164" s="152"/>
      <c r="H164" s="153"/>
      <c r="I164" s="152"/>
      <c r="J164" s="152"/>
      <c r="K164" s="1"/>
    </row>
    <row r="165" spans="1:17" s="4" customFormat="1" x14ac:dyDescent="0.3">
      <c r="A165" s="152"/>
      <c r="B165" s="152"/>
      <c r="C165" s="152"/>
      <c r="D165" s="152"/>
      <c r="E165" s="152"/>
      <c r="F165" s="152"/>
      <c r="G165" s="152"/>
      <c r="H165" s="153"/>
      <c r="I165" s="152"/>
      <c r="J165" s="152"/>
      <c r="K165" s="1"/>
    </row>
    <row r="166" spans="1:17" s="4" customFormat="1" x14ac:dyDescent="0.3">
      <c r="A166" s="152"/>
      <c r="B166" s="152"/>
      <c r="C166" s="152"/>
      <c r="D166" s="152"/>
      <c r="E166" s="152"/>
      <c r="F166" s="152"/>
      <c r="G166" s="152"/>
      <c r="H166" s="153"/>
      <c r="I166" s="152"/>
      <c r="J166" s="152"/>
      <c r="K166" s="1"/>
    </row>
    <row r="167" spans="1:17" s="4" customFormat="1" x14ac:dyDescent="0.3">
      <c r="A167" s="152"/>
      <c r="B167" s="152"/>
      <c r="C167" s="152"/>
      <c r="D167" s="152"/>
      <c r="E167" s="152"/>
      <c r="F167" s="152"/>
      <c r="G167" s="152"/>
      <c r="H167" s="153"/>
      <c r="I167" s="152"/>
      <c r="J167" s="152"/>
      <c r="K167" s="1"/>
    </row>
    <row r="168" spans="1:17" s="4" customFormat="1" x14ac:dyDescent="0.3">
      <c r="A168" s="152"/>
      <c r="B168" s="152"/>
      <c r="C168" s="152"/>
      <c r="D168" s="152"/>
      <c r="E168" s="152"/>
      <c r="F168" s="152"/>
      <c r="G168" s="152"/>
      <c r="H168" s="153"/>
      <c r="I168" s="152"/>
      <c r="J168" s="152"/>
      <c r="K168" s="1"/>
    </row>
    <row r="169" spans="1:17" s="4" customFormat="1" x14ac:dyDescent="0.3">
      <c r="A169" s="152"/>
      <c r="B169" s="152"/>
      <c r="C169" s="152"/>
      <c r="D169" s="152"/>
      <c r="E169" s="152"/>
      <c r="F169" s="152"/>
      <c r="G169" s="152"/>
      <c r="H169" s="153"/>
      <c r="I169" s="152"/>
      <c r="J169" s="152"/>
      <c r="K169" s="1"/>
      <c r="L169" s="1"/>
      <c r="M169" s="1"/>
      <c r="N169" s="1"/>
    </row>
    <row r="170" spans="1:17" s="4" customFormat="1" x14ac:dyDescent="0.3">
      <c r="A170" s="152"/>
      <c r="B170" s="152"/>
      <c r="C170" s="152"/>
      <c r="D170" s="152"/>
      <c r="E170" s="152"/>
      <c r="F170" s="152"/>
      <c r="G170" s="152"/>
      <c r="H170" s="153"/>
      <c r="I170" s="152"/>
      <c r="J170" s="152"/>
      <c r="K170" s="1"/>
      <c r="L170" s="1"/>
      <c r="M170" s="1"/>
      <c r="N170" s="1"/>
    </row>
    <row r="171" spans="1:17" s="4" customFormat="1" x14ac:dyDescent="0.3">
      <c r="A171" s="152"/>
      <c r="B171" s="152"/>
      <c r="C171" s="152"/>
      <c r="D171" s="152"/>
      <c r="E171" s="152"/>
      <c r="F171" s="152"/>
      <c r="G171" s="152"/>
      <c r="H171" s="153"/>
      <c r="I171" s="152"/>
      <c r="J171" s="152"/>
      <c r="K171" s="1"/>
      <c r="L171" s="1"/>
      <c r="M171" s="1"/>
      <c r="N171" s="1"/>
    </row>
    <row r="172" spans="1:17" s="4" customFormat="1" x14ac:dyDescent="0.3">
      <c r="A172" s="152"/>
      <c r="B172" s="152"/>
      <c r="C172" s="152"/>
      <c r="D172" s="152"/>
      <c r="E172" s="152"/>
      <c r="F172" s="152"/>
      <c r="G172" s="152"/>
      <c r="H172" s="153"/>
      <c r="I172" s="152"/>
      <c r="J172" s="152"/>
      <c r="K172" s="1"/>
      <c r="L172" s="1"/>
      <c r="M172" s="1"/>
      <c r="N172" s="1"/>
      <c r="O172" s="1"/>
      <c r="P172" s="1"/>
      <c r="Q172" s="1"/>
    </row>
    <row r="173" spans="1:17" s="4" customFormat="1" x14ac:dyDescent="0.3">
      <c r="A173" s="152"/>
      <c r="B173" s="152"/>
      <c r="C173" s="152"/>
      <c r="D173" s="152"/>
      <c r="E173" s="152"/>
      <c r="F173" s="152"/>
      <c r="G173" s="152"/>
      <c r="H173" s="153"/>
      <c r="I173" s="152"/>
      <c r="J173" s="152"/>
      <c r="K173" s="1"/>
      <c r="L173" s="1"/>
      <c r="M173" s="1"/>
      <c r="N173" s="1"/>
      <c r="O173" s="1"/>
      <c r="P173" s="1"/>
      <c r="Q173" s="1"/>
    </row>
    <row r="174" spans="1:17" s="4" customFormat="1" x14ac:dyDescent="0.3">
      <c r="A174" s="152"/>
      <c r="B174" s="152"/>
      <c r="C174" s="152"/>
      <c r="D174" s="152"/>
      <c r="E174" s="152"/>
      <c r="F174" s="152"/>
      <c r="G174" s="152"/>
      <c r="H174" s="153"/>
      <c r="I174" s="152"/>
      <c r="J174" s="152"/>
      <c r="K174" s="1"/>
      <c r="L174" s="1"/>
      <c r="M174" s="1"/>
      <c r="N174" s="1"/>
      <c r="O174" s="1"/>
      <c r="P174" s="1"/>
      <c r="Q174" s="1"/>
    </row>
    <row r="175" spans="1:17" s="4" customFormat="1" x14ac:dyDescent="0.3">
      <c r="A175" s="152"/>
      <c r="B175" s="152"/>
      <c r="C175" s="152"/>
      <c r="D175" s="152"/>
      <c r="E175" s="152"/>
      <c r="F175" s="152"/>
      <c r="G175" s="152"/>
      <c r="H175" s="153"/>
      <c r="I175" s="152"/>
      <c r="J175" s="152"/>
      <c r="K175" s="1"/>
      <c r="L175" s="1"/>
      <c r="M175" s="1"/>
      <c r="N175" s="1"/>
      <c r="O175" s="1"/>
      <c r="P175" s="1"/>
      <c r="Q175" s="1"/>
    </row>
    <row r="176" spans="1:17" s="4" customFormat="1" x14ac:dyDescent="0.3">
      <c r="A176" s="152"/>
      <c r="B176" s="152"/>
      <c r="C176" s="152"/>
      <c r="D176" s="152"/>
      <c r="E176" s="152"/>
      <c r="F176" s="152"/>
      <c r="G176" s="152"/>
      <c r="H176" s="153"/>
      <c r="I176" s="152"/>
      <c r="J176" s="152"/>
      <c r="K176" s="1"/>
      <c r="L176" s="1"/>
      <c r="M176" s="1"/>
      <c r="N176" s="1"/>
      <c r="O176" s="1"/>
      <c r="P176" s="1"/>
      <c r="Q176" s="1"/>
    </row>
    <row r="177" spans="1:17" s="4" customFormat="1" x14ac:dyDescent="0.3">
      <c r="A177" s="152"/>
      <c r="B177" s="152"/>
      <c r="C177" s="152"/>
      <c r="D177" s="152"/>
      <c r="E177" s="152"/>
      <c r="F177" s="152"/>
      <c r="G177" s="152"/>
      <c r="H177" s="153"/>
      <c r="I177" s="152"/>
      <c r="J177" s="152"/>
      <c r="K177" s="1"/>
      <c r="L177" s="1"/>
      <c r="M177" s="1"/>
      <c r="N177" s="1"/>
      <c r="O177" s="1"/>
      <c r="P177" s="1"/>
      <c r="Q177" s="1"/>
    </row>
    <row r="178" spans="1:17" s="4" customFormat="1" x14ac:dyDescent="0.3">
      <c r="A178" s="152"/>
      <c r="B178" s="152"/>
      <c r="C178" s="152"/>
      <c r="D178" s="152"/>
      <c r="E178" s="152"/>
      <c r="F178" s="152"/>
      <c r="G178" s="152"/>
      <c r="H178" s="153"/>
      <c r="I178" s="152"/>
      <c r="J178" s="152"/>
      <c r="K178" s="1"/>
      <c r="L178" s="1"/>
      <c r="M178" s="1"/>
      <c r="N178" s="1"/>
      <c r="O178" s="1"/>
      <c r="P178" s="1"/>
      <c r="Q178" s="1"/>
    </row>
    <row r="179" spans="1:17" s="4" customFormat="1" x14ac:dyDescent="0.3">
      <c r="A179" s="152"/>
      <c r="B179" s="152"/>
      <c r="C179" s="152"/>
      <c r="D179" s="152"/>
      <c r="E179" s="152"/>
      <c r="F179" s="152"/>
      <c r="G179" s="152"/>
      <c r="H179" s="153"/>
      <c r="I179" s="152"/>
      <c r="J179" s="152"/>
      <c r="K179" s="1"/>
      <c r="L179" s="1"/>
      <c r="M179" s="1"/>
      <c r="N179" s="1"/>
      <c r="O179" s="1"/>
      <c r="P179" s="1"/>
      <c r="Q179" s="1"/>
    </row>
    <row r="180" spans="1:17" s="4" customFormat="1" x14ac:dyDescent="0.3">
      <c r="A180" s="152"/>
      <c r="B180" s="152"/>
      <c r="C180" s="152"/>
      <c r="D180" s="152"/>
      <c r="E180" s="152"/>
      <c r="F180" s="152"/>
      <c r="G180" s="152"/>
      <c r="H180" s="153"/>
      <c r="I180" s="152"/>
      <c r="J180" s="152"/>
      <c r="K180" s="1"/>
      <c r="L180" s="1"/>
      <c r="M180" s="1"/>
      <c r="N180" s="1"/>
      <c r="O180" s="1"/>
      <c r="P180" s="1"/>
      <c r="Q180" s="1"/>
    </row>
    <row r="181" spans="1:17" s="4" customFormat="1" x14ac:dyDescent="0.3">
      <c r="A181" s="152"/>
      <c r="B181" s="152"/>
      <c r="C181" s="152"/>
      <c r="D181" s="152"/>
      <c r="E181" s="152"/>
      <c r="F181" s="152"/>
      <c r="G181" s="152"/>
      <c r="H181" s="153"/>
      <c r="I181" s="152"/>
      <c r="J181" s="152"/>
      <c r="K181" s="1"/>
      <c r="L181" s="1"/>
      <c r="M181" s="1"/>
      <c r="N181" s="1"/>
      <c r="O181" s="1"/>
      <c r="P181" s="1"/>
      <c r="Q181" s="1"/>
    </row>
    <row r="182" spans="1:17" s="4" customFormat="1" x14ac:dyDescent="0.3">
      <c r="A182" s="152"/>
      <c r="B182" s="152"/>
      <c r="C182" s="152"/>
      <c r="D182" s="152"/>
      <c r="E182" s="152"/>
      <c r="F182" s="152"/>
      <c r="G182" s="152"/>
      <c r="H182" s="153"/>
      <c r="I182" s="152"/>
      <c r="J182" s="152"/>
      <c r="K182" s="1"/>
      <c r="L182" s="1"/>
      <c r="M182" s="1"/>
      <c r="N182" s="1"/>
      <c r="O182" s="1"/>
      <c r="P182" s="1"/>
      <c r="Q182" s="1"/>
    </row>
    <row r="183" spans="1:17" s="4" customFormat="1" x14ac:dyDescent="0.3">
      <c r="A183" s="152"/>
      <c r="B183" s="152"/>
      <c r="C183" s="152"/>
      <c r="D183" s="152"/>
      <c r="E183" s="152"/>
      <c r="F183" s="152"/>
      <c r="G183" s="152"/>
      <c r="H183" s="153"/>
      <c r="I183" s="152"/>
      <c r="J183" s="152"/>
      <c r="K183" s="1"/>
      <c r="L183" s="1"/>
      <c r="M183" s="1"/>
      <c r="N183" s="1"/>
      <c r="O183" s="1"/>
      <c r="P183" s="1"/>
      <c r="Q183" s="1"/>
    </row>
  </sheetData>
  <autoFilter ref="A1:K54"/>
  <mergeCells count="17">
    <mergeCell ref="E52:F52"/>
    <mergeCell ref="A43:B43"/>
    <mergeCell ref="A44:B44"/>
    <mergeCell ref="A45:B45"/>
    <mergeCell ref="A46:B46"/>
    <mergeCell ref="B3:E3"/>
    <mergeCell ref="B8:G8"/>
    <mergeCell ref="A20:B20"/>
    <mergeCell ref="A21:B21"/>
    <mergeCell ref="A22:B22"/>
    <mergeCell ref="A39:B39"/>
    <mergeCell ref="B50:K50"/>
    <mergeCell ref="A30:B30"/>
    <mergeCell ref="A35:B35"/>
    <mergeCell ref="A36:B36"/>
    <mergeCell ref="A37:B37"/>
    <mergeCell ref="A38:B38"/>
  </mergeCells>
  <hyperlinks>
    <hyperlink ref="K51" r:id="rId1" display="https://vunder-kids.ru/catalog/mozaika-i-pazly/logopedicheskiy-nabor-govoryusha-lyuks/"/>
    <hyperlink ref="K26" r:id="rId2" display="https://n-72.ru/catalog/product/stend_v_shkolu_velikie_kompozitory_i_muzykanty_3kh0_5_m.html"/>
    <hyperlink ref="K32" r:id="rId3"/>
    <hyperlink ref="K9" r:id="rId4"/>
    <hyperlink ref="K11" r:id="rId5"/>
    <hyperlink ref="K12" r:id="rId6"/>
    <hyperlink ref="K13" r:id="rId7"/>
    <hyperlink ref="K14" r:id="rId8"/>
    <hyperlink ref="K28" r:id="rId9"/>
    <hyperlink ref="K29" r:id="rId10"/>
    <hyperlink ref="K30" r:id="rId11"/>
    <hyperlink ref="K33" r:id="rId12"/>
    <hyperlink ref="K35" r:id="rId13"/>
    <hyperlink ref="K36" r:id="rId14"/>
    <hyperlink ref="K39" r:id="rId15"/>
    <hyperlink ref="K37" r:id="rId16"/>
    <hyperlink ref="K38" r:id="rId17"/>
    <hyperlink ref="K42" r:id="rId18"/>
    <hyperlink ref="K44" r:id="rId19"/>
    <hyperlink ref="K45" r:id="rId20"/>
    <hyperlink ref="K4" r:id="rId21"/>
    <hyperlink ref="K5" r:id="rId22"/>
    <hyperlink ref="K6" r:id="rId23"/>
    <hyperlink ref="K22" r:id="rId24"/>
    <hyperlink ref="K21" r:id="rId25"/>
    <hyperlink ref="K20" r:id="rId26"/>
    <hyperlink ref="K19" r:id="rId27"/>
    <hyperlink ref="K10" r:id="rId28"/>
    <hyperlink ref="K23" r:id="rId29"/>
  </hyperlinks>
  <pageMargins left="0" right="0" top="0" bottom="0" header="0" footer="0"/>
  <pageSetup paperSize="9" scale="35" fitToHeight="0" orientation="landscape"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Инфралист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2021-03-17T00:30:45Z</dcterms:created>
  <dcterms:modified xsi:type="dcterms:W3CDTF">2023-01-30T10:09:38Z</dcterms:modified>
</cp:coreProperties>
</file>